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ssara\Desktop\FICHES RESA\"/>
    </mc:Choice>
  </mc:AlternateContent>
  <bookViews>
    <workbookView xWindow="0" yWindow="0" windowWidth="15050" windowHeight="9680"/>
  </bookViews>
  <sheets>
    <sheet name="RESERVATION R3" sheetId="1" r:id="rId1"/>
    <sheet name="NE PAS MODIFIE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26" i="1" l="1"/>
  <c r="A25" i="1"/>
  <c r="A24" i="1"/>
  <c r="A76" i="1" l="1"/>
  <c r="A77" i="1"/>
  <c r="A78" i="1"/>
  <c r="A75" i="1"/>
  <c r="A73" i="1"/>
  <c r="A74" i="1"/>
  <c r="A72" i="1"/>
  <c r="A70" i="1"/>
  <c r="A71" i="1"/>
  <c r="A69" i="1"/>
  <c r="A68" i="1"/>
  <c r="A67" i="1"/>
  <c r="A66" i="1"/>
  <c r="A65" i="1"/>
  <c r="A64" i="1"/>
  <c r="A63" i="1"/>
  <c r="A62" i="1"/>
  <c r="A61" i="1"/>
  <c r="A59" i="1"/>
  <c r="A58" i="1"/>
  <c r="A57" i="1"/>
  <c r="A56" i="1"/>
  <c r="A55" i="1"/>
  <c r="A54" i="1"/>
  <c r="A53" i="1"/>
  <c r="A52" i="1"/>
  <c r="A36" i="1" l="1"/>
  <c r="A51" i="1"/>
  <c r="A50" i="1"/>
  <c r="A49" i="1"/>
  <c r="A48" i="1"/>
  <c r="A46" i="1" l="1"/>
  <c r="A45" i="1"/>
  <c r="A44" i="1"/>
  <c r="A43" i="1"/>
  <c r="A42" i="1"/>
  <c r="A41" i="1"/>
  <c r="A40" i="1"/>
  <c r="A39" i="1"/>
  <c r="A38" i="1" l="1"/>
  <c r="A37" i="1"/>
  <c r="A35" i="1"/>
  <c r="A34" i="1"/>
  <c r="A33" i="1"/>
  <c r="A32" i="1"/>
  <c r="A31" i="1" l="1"/>
  <c r="A30" i="1"/>
  <c r="A29" i="1" l="1"/>
</calcChain>
</file>

<file path=xl/sharedStrings.xml><?xml version="1.0" encoding="utf-8"?>
<sst xmlns="http://schemas.openxmlformats.org/spreadsheetml/2006/main" count="141" uniqueCount="137">
  <si>
    <t>FORMULAIRE DE RESERVATION DE MATERIEL</t>
  </si>
  <si>
    <t>Code Client :</t>
  </si>
  <si>
    <t>Assistant(e) :</t>
  </si>
  <si>
    <t>Etablissement :</t>
  </si>
  <si>
    <t>Commercial :</t>
  </si>
  <si>
    <t>Date intervention :</t>
  </si>
  <si>
    <t>Chirurgien :</t>
  </si>
  <si>
    <t>Stérilisation externe :</t>
  </si>
  <si>
    <t>Lieu de livraison :</t>
  </si>
  <si>
    <t>Date de livraison :</t>
  </si>
  <si>
    <t>NATURE DE LA DEMANDE</t>
  </si>
  <si>
    <t>Vous devez cocher une case au moins à chaque ligne du formulaire</t>
  </si>
  <si>
    <t>IMPLANTS OU INSTRUM</t>
  </si>
  <si>
    <t>TAILLES</t>
  </si>
  <si>
    <t>TETES</t>
  </si>
  <si>
    <t>R3</t>
  </si>
  <si>
    <t>CUPULES PRESS-FIT DE PREMIERE INTENTION OU DE REPRISE SANS CIMENT</t>
  </si>
  <si>
    <t>NOMBRE DE TROUS</t>
  </si>
  <si>
    <t>HYDROXYAPATITE (HA)</t>
  </si>
  <si>
    <t>INSERTS</t>
  </si>
  <si>
    <t>OPTION</t>
  </si>
  <si>
    <t>TAILLE DE TETES</t>
  </si>
  <si>
    <t>551800130LRC</t>
  </si>
  <si>
    <t>551800135LRC</t>
  </si>
  <si>
    <t>Inserts d'essai XLPE 20° D.28/T.46-50 + D.32/T.48-54 + D.36/T.52-64</t>
  </si>
  <si>
    <t>551800136LRC</t>
  </si>
  <si>
    <t>Inserts d'essai XLPE 0° D.28/T.46-50 + D.32/T.48-54 + D.36/T.52-64</t>
  </si>
  <si>
    <t>551800132LRC</t>
  </si>
  <si>
    <t>551800133LRC</t>
  </si>
  <si>
    <t>Ancillaire MIS R3 (dont Chana)</t>
  </si>
  <si>
    <t>551800138LRC</t>
  </si>
  <si>
    <t>Inserts d'essai XLPE 20° D.28/T.52-60</t>
  </si>
  <si>
    <t>551800137LRC</t>
  </si>
  <si>
    <t>Inserts d'essai XLPE 0° D.28/T.52-60</t>
  </si>
  <si>
    <t>551800142LRC</t>
  </si>
  <si>
    <t>Ancillaire extrême R3 Diamètre 40 (têtes + inserts 0°+20° T.56-64)</t>
  </si>
  <si>
    <t>551800140LRC</t>
  </si>
  <si>
    <t>Ancillaire R3 Tailles 66-68</t>
  </si>
  <si>
    <t>INSTRUMENTS</t>
  </si>
  <si>
    <t>551801151LRC</t>
  </si>
  <si>
    <t>551801152LRC</t>
  </si>
  <si>
    <t>551801179LRC</t>
  </si>
  <si>
    <t>551801155LRC</t>
  </si>
  <si>
    <t>551801170LRC</t>
  </si>
  <si>
    <t>551801156LRC</t>
  </si>
  <si>
    <t>551801158LRC</t>
  </si>
  <si>
    <t>Inserts XLPE 20° D.28/T.46-50 + D.32/T.48-54 + D.36/T.52-64</t>
  </si>
  <si>
    <t>551801157LRC</t>
  </si>
  <si>
    <t>Inserts XLPE 0° D.28/T.46-50 + D.32/T.48-54 + D.36/T.52-64</t>
  </si>
  <si>
    <t>551801164LRC</t>
  </si>
  <si>
    <t>Inserts XLPE 20° D.28/T.52-60</t>
  </si>
  <si>
    <t>551801163LRC</t>
  </si>
  <si>
    <t>Inserts XLPE 0° D.28/T.52-60</t>
  </si>
  <si>
    <t>551801169LRC</t>
  </si>
  <si>
    <t>Inserts XLPE 20° Diamètre 40 Tailles 56-64</t>
  </si>
  <si>
    <t>551801168LRC</t>
  </si>
  <si>
    <t>Inserts XLPE 0° Diamètre 40 Tailles 56-64</t>
  </si>
  <si>
    <t>551801167LRC</t>
  </si>
  <si>
    <t>551801159LRC</t>
  </si>
  <si>
    <t>551801160LRC</t>
  </si>
  <si>
    <t>551801171LRC</t>
  </si>
  <si>
    <t>71331766</t>
  </si>
  <si>
    <t>71335766</t>
  </si>
  <si>
    <t>Insert XLPE 20° Diamètre 36 Tailles 66-68</t>
  </si>
  <si>
    <t>71338692</t>
  </si>
  <si>
    <t>Insert XLPE 20° Diamètre 40 Tailles 66-68</t>
  </si>
  <si>
    <t>71332766</t>
  </si>
  <si>
    <t>Insert XLPE 0° Diamètre 36 Tailles 66-68</t>
  </si>
  <si>
    <t>71338684</t>
  </si>
  <si>
    <t>Insert XLPE 0° Diamètre 40 Tailles 66-68</t>
  </si>
  <si>
    <t>IMPLANTS</t>
  </si>
  <si>
    <t>Cupules 0 Trous Sans HA Tailles 46-64 + Bouchon apical</t>
  </si>
  <si>
    <t>Cupules 3 Trous Sans HA Tailles 46-64 + Vis + Obturateurs + Bouchon apical</t>
  </si>
  <si>
    <t>Cupules Multi Trous Sans HA Tailles 48-64</t>
  </si>
  <si>
    <r>
      <t xml:space="preserve">Cupules 0 Trous </t>
    </r>
    <r>
      <rPr>
        <b/>
        <sz val="11"/>
        <color theme="1"/>
        <rFont val="Smith&amp;NephewLF"/>
        <family val="2"/>
      </rPr>
      <t>Avec</t>
    </r>
    <r>
      <rPr>
        <sz val="11"/>
        <color theme="1"/>
        <rFont val="Smith&amp;NephewLF"/>
        <family val="2"/>
      </rPr>
      <t xml:space="preserve"> HA Tailles 46-64 + Bouchon apical</t>
    </r>
  </si>
  <si>
    <r>
      <t xml:space="preserve">Cupules 3 Trous </t>
    </r>
    <r>
      <rPr>
        <b/>
        <sz val="11"/>
        <color theme="1"/>
        <rFont val="Smith&amp;NephewLF"/>
        <family val="2"/>
      </rPr>
      <t>Avec</t>
    </r>
    <r>
      <rPr>
        <sz val="11"/>
        <color theme="1"/>
        <rFont val="Smith&amp;NephewLF"/>
        <family val="2"/>
      </rPr>
      <t xml:space="preserve"> HA Tailles 46-64 + Vis + Obturateurs + Bouchon apical</t>
    </r>
  </si>
  <si>
    <r>
      <t xml:space="preserve">Cupules 3 Trous </t>
    </r>
    <r>
      <rPr>
        <b/>
        <sz val="11"/>
        <color theme="1"/>
        <rFont val="Smith&amp;NephewLF"/>
        <family val="2"/>
      </rPr>
      <t>Avec</t>
    </r>
    <r>
      <rPr>
        <sz val="11"/>
        <color theme="1"/>
        <rFont val="Smith&amp;NephewLF"/>
        <family val="2"/>
      </rPr>
      <t xml:space="preserve"> HA Tailles 66-68</t>
    </r>
  </si>
  <si>
    <t>Cupules 3 Trous Sans HA Tailles 66-68</t>
  </si>
  <si>
    <t>Cupules Multi Trous Sans HA Tailles 66-68</t>
  </si>
  <si>
    <t>Inserts BIOLOX DELTA D.32 Tailles 48-50 + D.36 Tailles 52-64 + Insert XLPE D.28 Taille 46</t>
  </si>
  <si>
    <t>551800034LRC</t>
  </si>
  <si>
    <t>Instruments têtes d'essai 28mm</t>
  </si>
  <si>
    <t>551800035LRC</t>
  </si>
  <si>
    <t>Instruments têtes d'essai 32mm</t>
  </si>
  <si>
    <t>551800087LRC</t>
  </si>
  <si>
    <t>Instruments têtes d'essai 36mm</t>
  </si>
  <si>
    <t>551801088LRC</t>
  </si>
  <si>
    <t>Têtes fémorales Acier Inoxydable diamètre 28mm</t>
  </si>
  <si>
    <t>551201096LRC</t>
  </si>
  <si>
    <t>Têtes fémorales Acier Inoxydable diamètre 32mm</t>
  </si>
  <si>
    <t>551201074LRC</t>
  </si>
  <si>
    <t>Têtes fémorales BIOLOX DELTA diamètre 28mm (S, M, L)</t>
  </si>
  <si>
    <t>551201021LRC</t>
  </si>
  <si>
    <t>Têtes fémorales BIOLOX DELTA diamètre 32mm (S, M, L)</t>
  </si>
  <si>
    <t>551201023LRC</t>
  </si>
  <si>
    <t>Têtes fémorales BIOLOX DELTA diamètre 36mm (S, M, L)</t>
  </si>
  <si>
    <t>551201024LRC</t>
  </si>
  <si>
    <t>Têtes fémorales BIOLOX OPTION diamètre 28mm (S, M, L, XL)</t>
  </si>
  <si>
    <t>551201025LRC</t>
  </si>
  <si>
    <t>Têtes fémorales BIOLOX OPTION diamètre 32mm (S, M, L)</t>
  </si>
  <si>
    <t>551201090LRC</t>
  </si>
  <si>
    <t>Têtes fémorales BIOLOX OPTION diamètre 36mm (S, M, L)</t>
  </si>
  <si>
    <t>551801091LRC</t>
  </si>
  <si>
    <t>Têtes fémorales OXINIUM diamètre 28mm</t>
  </si>
  <si>
    <t>551801093LRC</t>
  </si>
  <si>
    <t>Têtes fémorales OXINIUM diamètre 32mm</t>
  </si>
  <si>
    <t>551801101LRC</t>
  </si>
  <si>
    <t>Têtes fémorales OXINIUM diamètre 36mm</t>
  </si>
  <si>
    <t>Têtes fémorales OXINIUM diamètre 40 + manchons</t>
  </si>
  <si>
    <t>INSTRUM</t>
  </si>
  <si>
    <t>0 TROU</t>
  </si>
  <si>
    <t>3 TROUS</t>
  </si>
  <si>
    <t>MULTI TROUS</t>
  </si>
  <si>
    <t>HA</t>
  </si>
  <si>
    <t>PAS HA</t>
  </si>
  <si>
    <t>STANDARD</t>
  </si>
  <si>
    <t>GRANDES</t>
  </si>
  <si>
    <t>XLPE 0°</t>
  </si>
  <si>
    <t>XLPE 20°</t>
  </si>
  <si>
    <t>CERAMIQUE</t>
  </si>
  <si>
    <t>MIS</t>
  </si>
  <si>
    <t>DELTA</t>
  </si>
  <si>
    <t>OXINIUM</t>
  </si>
  <si>
    <t>ESSAI</t>
  </si>
  <si>
    <t>Ancillaire R3 Tailles 46-64</t>
  </si>
  <si>
    <t>Insert d'essai CERAMIQUE T. 66-68</t>
  </si>
  <si>
    <t>Inserts d'essai CERAMIQUE T. 48-64 D.36 (D.32 pour T.48 et T.50)</t>
  </si>
  <si>
    <t>28 SPE</t>
  </si>
  <si>
    <t>Insert BIOLOX DELTA D. 36 Tailles 66-68</t>
  </si>
  <si>
    <t>551801022LRC</t>
  </si>
  <si>
    <t>551801023LRC</t>
  </si>
  <si>
    <t>551201095LRC</t>
  </si>
  <si>
    <t>Têtes fémorales Chrome-Cobalt diamètre 28mm (-3 / 0 / +4 / +8)</t>
  </si>
  <si>
    <t>Têtes fémorales Chrome-Cobalt diamètre 32mm (-3 / 0 / +4 / +8)</t>
  </si>
  <si>
    <t>Têtes fémorales Chrome-Cobalt diamètre 36mm (-3 / 0 / +4 / +8)</t>
  </si>
  <si>
    <t>CRCO</t>
  </si>
  <si>
    <t>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</si>
</sst>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color rgb="FF000000"/>
      <name val="Smith&amp;NephewLF"/>
      <family val="2"/>
    </font>
    <font>
      <sz val="11"/>
      <color theme="1"/>
      <name val="Smith&amp;NephewLF"/>
      <family val="2"/>
    </font>
    <font>
      <b/>
      <sz val="14"/>
      <color theme="0"/>
      <name val="Smith&amp;NephewLF"/>
      <family val="2"/>
    </font>
    <font>
      <b/>
      <sz val="10"/>
      <color theme="0"/>
      <name val="Smith&amp;NephewLF"/>
      <family val="2"/>
    </font>
    <font>
      <b/>
      <sz val="10"/>
      <color rgb="FFFF0000"/>
      <name val="Smith&amp;NephewLF"/>
      <family val="2"/>
    </font>
    <font>
      <b/>
      <sz val="10"/>
      <color theme="1"/>
      <name val="Smith&amp;NephewLF"/>
      <family val="2"/>
    </font>
    <font>
      <b/>
      <sz val="11"/>
      <color theme="1"/>
      <name val="Smith&amp;NephewLF"/>
      <family val="2"/>
    </font>
    <font>
      <sz val="9"/>
      <color theme="1"/>
      <name val="Smith&amp;NephewLF"/>
      <family val="2"/>
    </font>
    <font>
      <b/>
      <sz val="11"/>
      <color theme="0"/>
      <name val="Smith&amp;NephewLF"/>
      <family val="2"/>
    </font>
    <font>
      <b/>
      <sz val="11"/>
      <color rgb="FFFFC000"/>
      <name val="Arial Black"/>
      <family val="2"/>
    </font>
    <font>
      <sz val="8"/>
      <color rgb="FF000000"/>
      <name val="Segoe UI"/>
      <family val="2"/>
    </font>
    <font>
      <b/>
      <sz val="10"/>
      <color rgb="FF00B0F0"/>
      <name val="Smith&amp;NephewLF"/>
      <family val="2"/>
    </font>
  </fonts>
  <fills count="12">
    <fill>
      <patternFill patternType="none"/>
    </fill>
    <fill>
      <patternFill patternType="gray125"/>
    </fill>
    <fill>
      <patternFill patternType="solid">
        <fgColor rgb="FFFABF8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7" fillId="6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7" fillId="7" borderId="0" xfId="0" applyFont="1" applyFill="1" applyAlignment="1">
      <alignment horizontal="left"/>
    </xf>
    <xf numFmtId="0" fontId="5" fillId="7" borderId="0" xfId="0" applyFont="1" applyFill="1" applyAlignment="1">
      <alignment horizontal="center"/>
    </xf>
    <xf numFmtId="0" fontId="3" fillId="0" borderId="0" xfId="0" applyFont="1"/>
    <xf numFmtId="0" fontId="3" fillId="5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8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10" fillId="1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49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3" fillId="5" borderId="0" xfId="0" applyFont="1" applyFill="1" applyAlignment="1">
      <alignment horizontal="left" vertic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3" fillId="9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 textRotation="90"/>
    </xf>
    <xf numFmtId="0" fontId="3" fillId="8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 textRotation="90"/>
    </xf>
    <xf numFmtId="0" fontId="9" fillId="7" borderId="0" xfId="0" applyFont="1" applyFill="1" applyAlignment="1">
      <alignment horizontal="center" vertical="center" textRotation="90"/>
    </xf>
    <xf numFmtId="0" fontId="10" fillId="10" borderId="0" xfId="0" applyFont="1" applyFill="1" applyAlignment="1">
      <alignment horizontal="left" vertical="center"/>
    </xf>
    <xf numFmtId="0" fontId="6" fillId="0" borderId="2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3" fillId="11" borderId="0" xfId="0" applyFont="1" applyFill="1" applyAlignment="1">
      <alignment vertical="center"/>
    </xf>
    <xf numFmtId="0" fontId="3" fillId="11" borderId="0" xfId="0" applyFont="1" applyFill="1" applyAlignment="1">
      <alignment horizontal="left" vertical="center"/>
    </xf>
    <xf numFmtId="0" fontId="13" fillId="0" borderId="14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NE PAS MODIFIER'!$B$8" lockText="1" noThreeD="1"/>
</file>

<file path=xl/ctrlProps/ctrlProp11.xml><?xml version="1.0" encoding="utf-8"?>
<formControlPr xmlns="http://schemas.microsoft.com/office/spreadsheetml/2009/9/main" objectType="CheckBox" fmlaLink="'NE PAS MODIFIER'!$B$9" lockText="1" noThreeD="1"/>
</file>

<file path=xl/ctrlProps/ctrlProp12.xml><?xml version="1.0" encoding="utf-8"?>
<formControlPr xmlns="http://schemas.microsoft.com/office/spreadsheetml/2009/9/main" objectType="CheckBox" fmlaLink="'NE PAS MODIFIER'!$B$10" lockText="1" noThreeD="1"/>
</file>

<file path=xl/ctrlProps/ctrlProp13.xml><?xml version="1.0" encoding="utf-8"?>
<formControlPr xmlns="http://schemas.microsoft.com/office/spreadsheetml/2009/9/main" objectType="CheckBox" fmlaLink="'NE PAS MODIFIER'!$B$11" lockText="1" noThreeD="1"/>
</file>

<file path=xl/ctrlProps/ctrlProp14.xml><?xml version="1.0" encoding="utf-8"?>
<formControlPr xmlns="http://schemas.microsoft.com/office/spreadsheetml/2009/9/main" objectType="CheckBox" fmlaLink="'NE PAS MODIFIER'!$B$12" lockText="1" noThreeD="1"/>
</file>

<file path=xl/ctrlProps/ctrlProp15.xml><?xml version="1.0" encoding="utf-8"?>
<formControlPr xmlns="http://schemas.microsoft.com/office/spreadsheetml/2009/9/main" objectType="CheckBox" fmlaLink="'NE PAS MODIFIER'!$B$13" lockText="1" noThreeD="1"/>
</file>

<file path=xl/ctrlProps/ctrlProp16.xml><?xml version="1.0" encoding="utf-8"?>
<formControlPr xmlns="http://schemas.microsoft.com/office/spreadsheetml/2009/9/main" objectType="CheckBox" fmlaLink="'NE PAS MODIFIER'!$B$14" lockText="1" noThreeD="1"/>
</file>

<file path=xl/ctrlProps/ctrlProp17.xml><?xml version="1.0" encoding="utf-8"?>
<formControlPr xmlns="http://schemas.microsoft.com/office/spreadsheetml/2009/9/main" objectType="CheckBox" fmlaLink="'NE PAS MODIFIER'!$B$15" lockText="1" noThreeD="1"/>
</file>

<file path=xl/ctrlProps/ctrlProp18.xml><?xml version="1.0" encoding="utf-8"?>
<formControlPr xmlns="http://schemas.microsoft.com/office/spreadsheetml/2009/9/main" objectType="CheckBox" fmlaLink="'NE PAS MODIFIER'!$B$16" lockText="1" noThreeD="1"/>
</file>

<file path=xl/ctrlProps/ctrlProp19.xml><?xml version="1.0" encoding="utf-8"?>
<formControlPr xmlns="http://schemas.microsoft.com/office/spreadsheetml/2009/9/main" objectType="CheckBox" fmlaLink="'NE PAS MODIFIER'!$B$18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'NE PAS MODIFIER'!$B$17" lockText="1" noThreeD="1"/>
</file>

<file path=xl/ctrlProps/ctrlProp21.xml><?xml version="1.0" encoding="utf-8"?>
<formControlPr xmlns="http://schemas.microsoft.com/office/spreadsheetml/2009/9/main" objectType="CheckBox" fmlaLink="'NE PAS MODIFIER'!$B$19" lockText="1" noThreeD="1"/>
</file>

<file path=xl/ctrlProps/ctrlProp22.xml><?xml version="1.0" encoding="utf-8"?>
<formControlPr xmlns="http://schemas.microsoft.com/office/spreadsheetml/2009/9/main" objectType="CheckBox" fmlaLink="'NE PAS MODIFIER'!$B$20" lockText="1" noThreeD="1"/>
</file>

<file path=xl/ctrlProps/ctrlProp23.xml><?xml version="1.0" encoding="utf-8"?>
<formControlPr xmlns="http://schemas.microsoft.com/office/spreadsheetml/2009/9/main" objectType="CheckBox" fmlaLink="'NE PAS MODIFIER'!$B$21" lockText="1" noThreeD="1"/>
</file>

<file path=xl/ctrlProps/ctrlProp24.xml><?xml version="1.0" encoding="utf-8"?>
<formControlPr xmlns="http://schemas.microsoft.com/office/spreadsheetml/2009/9/main" objectType="CheckBox" fmlaLink="'NE PAS MODIFIER'!$B$22" lockText="1" noThreeD="1"/>
</file>

<file path=xl/ctrlProps/ctrlProp25.xml><?xml version="1.0" encoding="utf-8"?>
<formControlPr xmlns="http://schemas.microsoft.com/office/spreadsheetml/2009/9/main" objectType="CheckBox" fmlaLink="'NE PAS MODIFIER'!$B$23" lockText="1" noThreeD="1"/>
</file>

<file path=xl/ctrlProps/ctrlProp26.xml><?xml version="1.0" encoding="utf-8"?>
<formControlPr xmlns="http://schemas.microsoft.com/office/spreadsheetml/2009/9/main" objectType="CheckBox" fmlaLink="'NE PAS MODIFIER'!$B$24" lockText="1" noThreeD="1"/>
</file>

<file path=xl/ctrlProps/ctrlProp27.xml><?xml version="1.0" encoding="utf-8"?>
<formControlPr xmlns="http://schemas.microsoft.com/office/spreadsheetml/2009/9/main" objectType="CheckBox" fmlaLink="'NE PAS MODIFIER'!$B$25" lockText="1" noThreeD="1"/>
</file>

<file path=xl/ctrlProps/ctrlProp28.xml><?xml version="1.0" encoding="utf-8"?>
<formControlPr xmlns="http://schemas.microsoft.com/office/spreadsheetml/2009/9/main" objectType="CheckBox" fmlaLink="'NE PAS MODIFIER'!$B$26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fmlaLink="'NE PAS MODIFIER'!$B$2" lockText="1" noThreeD="1"/>
</file>

<file path=xl/ctrlProps/ctrlProp6.xml><?xml version="1.0" encoding="utf-8"?>
<formControlPr xmlns="http://schemas.microsoft.com/office/spreadsheetml/2009/9/main" objectType="CheckBox" fmlaLink="'NE PAS MODIFIER'!$B$3" lockText="1" noThreeD="1"/>
</file>

<file path=xl/ctrlProps/ctrlProp7.xml><?xml version="1.0" encoding="utf-8"?>
<formControlPr xmlns="http://schemas.microsoft.com/office/spreadsheetml/2009/9/main" objectType="CheckBox" fmlaLink="'NE PAS MODIFIER'!$B$4" lockText="1" noThreeD="1"/>
</file>

<file path=xl/ctrlProps/ctrlProp8.xml><?xml version="1.0" encoding="utf-8"?>
<formControlPr xmlns="http://schemas.microsoft.com/office/spreadsheetml/2009/9/main" objectType="CheckBox" fmlaLink="'NE PAS MODIFIER'!$B$5" lockText="1" noThreeD="1"/>
</file>

<file path=xl/ctrlProps/ctrlProp9.xml><?xml version="1.0" encoding="utf-8"?>
<formControlPr xmlns="http://schemas.microsoft.com/office/spreadsheetml/2009/9/main" objectType="CheckBox" fmlaLink="'NE PAS MODIFIER'!$B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</xdr:row>
          <xdr:rowOff>88900</xdr:rowOff>
        </xdr:from>
        <xdr:to>
          <xdr:col>1</xdr:col>
          <xdr:colOff>1022350</xdr:colOff>
          <xdr:row>9</xdr:row>
          <xdr:rowOff>101600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8</xdr:row>
          <xdr:rowOff>95250</xdr:rowOff>
        </xdr:from>
        <xdr:to>
          <xdr:col>2</xdr:col>
          <xdr:colOff>1022350</xdr:colOff>
          <xdr:row>9</xdr:row>
          <xdr:rowOff>107950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DEPOT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</xdr:row>
          <xdr:rowOff>57150</xdr:rowOff>
        </xdr:from>
        <xdr:to>
          <xdr:col>3</xdr:col>
          <xdr:colOff>571500</xdr:colOff>
          <xdr:row>4</xdr:row>
          <xdr:rowOff>279400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</xdr:row>
          <xdr:rowOff>57150</xdr:rowOff>
        </xdr:from>
        <xdr:to>
          <xdr:col>3</xdr:col>
          <xdr:colOff>1085850</xdr:colOff>
          <xdr:row>4</xdr:row>
          <xdr:rowOff>279400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12</xdr:row>
          <xdr:rowOff>171450</xdr:rowOff>
        </xdr:from>
        <xdr:to>
          <xdr:col>1</xdr:col>
          <xdr:colOff>1327150</xdr:colOff>
          <xdr:row>14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IMPLANTS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12</xdr:row>
          <xdr:rowOff>171450</xdr:rowOff>
        </xdr:from>
        <xdr:to>
          <xdr:col>2</xdr:col>
          <xdr:colOff>1460500</xdr:colOff>
          <xdr:row>14</xdr:row>
          <xdr:rowOff>25400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INSTRUMENTATION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13</xdr:row>
          <xdr:rowOff>158750</xdr:rowOff>
        </xdr:from>
        <xdr:to>
          <xdr:col>1</xdr:col>
          <xdr:colOff>1149350</xdr:colOff>
          <xdr:row>15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0 TROU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171450</xdr:rowOff>
        </xdr:from>
        <xdr:to>
          <xdr:col>2</xdr:col>
          <xdr:colOff>1219200</xdr:colOff>
          <xdr:row>15</xdr:row>
          <xdr:rowOff>25400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TROUS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13</xdr:row>
          <xdr:rowOff>165100</xdr:rowOff>
        </xdr:from>
        <xdr:to>
          <xdr:col>3</xdr:col>
          <xdr:colOff>1492250</xdr:colOff>
          <xdr:row>15</xdr:row>
          <xdr:rowOff>44450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MULTI TROUS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14</xdr:row>
          <xdr:rowOff>165100</xdr:rowOff>
        </xdr:from>
        <xdr:to>
          <xdr:col>1</xdr:col>
          <xdr:colOff>1543050</xdr:colOff>
          <xdr:row>16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TAILLES 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171450</xdr:rowOff>
        </xdr:from>
        <xdr:to>
          <xdr:col>2</xdr:col>
          <xdr:colOff>1543050</xdr:colOff>
          <xdr:row>16</xdr:row>
          <xdr:rowOff>25400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GRANDES TAILLES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15</xdr:row>
          <xdr:rowOff>165100</xdr:rowOff>
        </xdr:from>
        <xdr:to>
          <xdr:col>2</xdr:col>
          <xdr:colOff>139700</xdr:colOff>
          <xdr:row>17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AVEC HYDROXYAPATITE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15</xdr:row>
          <xdr:rowOff>165100</xdr:rowOff>
        </xdr:from>
        <xdr:to>
          <xdr:col>3</xdr:col>
          <xdr:colOff>50800</xdr:colOff>
          <xdr:row>17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SANS HYDROXYAPATITE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311150</xdr:colOff>
          <xdr:row>16</xdr:row>
          <xdr:rowOff>165100</xdr:rowOff>
        </xdr:from>
        <xdr:to>
          <xdr:col>2</xdr:col>
          <xdr:colOff>247650</xdr:colOff>
          <xdr:row>18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XLPE DEBORD 0°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16</xdr:row>
          <xdr:rowOff>158750</xdr:rowOff>
        </xdr:from>
        <xdr:to>
          <xdr:col>2</xdr:col>
          <xdr:colOff>1333500</xdr:colOff>
          <xdr:row>18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XLPE DEBORD 20°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16</xdr:row>
          <xdr:rowOff>165100</xdr:rowOff>
        </xdr:from>
        <xdr:to>
          <xdr:col>4</xdr:col>
          <xdr:colOff>19050</xdr:colOff>
          <xdr:row>18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BIOLOX DELTA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311150</xdr:colOff>
          <xdr:row>17</xdr:row>
          <xdr:rowOff>152400</xdr:rowOff>
        </xdr:from>
        <xdr:to>
          <xdr:col>1</xdr:col>
          <xdr:colOff>711200</xdr:colOff>
          <xdr:row>19</xdr:row>
          <xdr:rowOff>6350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17</xdr:row>
          <xdr:rowOff>165100</xdr:rowOff>
        </xdr:from>
        <xdr:to>
          <xdr:col>1</xdr:col>
          <xdr:colOff>1168400</xdr:colOff>
          <xdr:row>19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17</xdr:row>
          <xdr:rowOff>165100</xdr:rowOff>
        </xdr:from>
        <xdr:to>
          <xdr:col>2</xdr:col>
          <xdr:colOff>641350</xdr:colOff>
          <xdr:row>19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1314450</xdr:colOff>
          <xdr:row>17</xdr:row>
          <xdr:rowOff>165100</xdr:rowOff>
        </xdr:from>
        <xdr:to>
          <xdr:col>2</xdr:col>
          <xdr:colOff>146050</xdr:colOff>
          <xdr:row>19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18</xdr:row>
          <xdr:rowOff>165100</xdr:rowOff>
        </xdr:from>
        <xdr:to>
          <xdr:col>2</xdr:col>
          <xdr:colOff>38100</xdr:colOff>
          <xdr:row>20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MIS Mini Invasive Surgery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311150</xdr:colOff>
          <xdr:row>19</xdr:row>
          <xdr:rowOff>177800</xdr:rowOff>
        </xdr:from>
        <xdr:to>
          <xdr:col>1</xdr:col>
          <xdr:colOff>1301750</xdr:colOff>
          <xdr:row>21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ACIER INOX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584200</xdr:colOff>
          <xdr:row>19</xdr:row>
          <xdr:rowOff>171450</xdr:rowOff>
        </xdr:from>
        <xdr:to>
          <xdr:col>2</xdr:col>
          <xdr:colOff>1397000</xdr:colOff>
          <xdr:row>21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BIOLOX DELTA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1517650</xdr:colOff>
          <xdr:row>19</xdr:row>
          <xdr:rowOff>184150</xdr:rowOff>
        </xdr:from>
        <xdr:to>
          <xdr:col>3</xdr:col>
          <xdr:colOff>965200</xdr:colOff>
          <xdr:row>21</xdr:row>
          <xdr:rowOff>31750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BIOLOX OPTION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920750</xdr:colOff>
          <xdr:row>19</xdr:row>
          <xdr:rowOff>184150</xdr:rowOff>
        </xdr:from>
        <xdr:to>
          <xdr:col>4</xdr:col>
          <xdr:colOff>63500</xdr:colOff>
          <xdr:row>21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OXINIUM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311150</xdr:colOff>
          <xdr:row>20</xdr:row>
          <xdr:rowOff>171450</xdr:rowOff>
        </xdr:from>
        <xdr:to>
          <xdr:col>1</xdr:col>
          <xdr:colOff>1219200</xdr:colOff>
          <xdr:row>22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TETES D'ESSAI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984250</xdr:colOff>
          <xdr:row>17</xdr:row>
          <xdr:rowOff>171450</xdr:rowOff>
        </xdr:from>
        <xdr:to>
          <xdr:col>3</xdr:col>
          <xdr:colOff>1346200</xdr:colOff>
          <xdr:row>19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Inserts  XLPE D. 28 pour cupules 52-60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1136650</xdr:colOff>
          <xdr:row>19</xdr:row>
          <xdr:rowOff>177800</xdr:rowOff>
        </xdr:from>
        <xdr:to>
          <xdr:col>2</xdr:col>
          <xdr:colOff>482600</xdr:colOff>
          <xdr:row>21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CHROME-COBALT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8"/>
  <sheetViews>
    <sheetView tabSelected="1" zoomScale="110" zoomScaleNormal="110" workbookViewId="0">
      <selection activeCell="A10" sqref="A10"/>
    </sheetView>
  </sheetViews>
  <sheetFormatPr baseColWidth="10" defaultRowHeight="14.5" x14ac:dyDescent="0.35"/>
  <cols>
    <col min="1" max="4" width="22.36328125" customWidth="1"/>
    <col min="5" max="5" width="4.6328125" customWidth="1"/>
  </cols>
  <sheetData>
    <row r="1" spans="1:4" ht="15.5" thickBot="1" x14ac:dyDescent="0.45">
      <c r="A1" s="34" t="s">
        <v>0</v>
      </c>
      <c r="B1" s="35"/>
      <c r="C1" s="35"/>
      <c r="D1" s="36"/>
    </row>
    <row r="2" spans="1:4" ht="25.5" customHeight="1" x14ac:dyDescent="0.35">
      <c r="A2" s="1" t="s">
        <v>1</v>
      </c>
      <c r="B2" s="2"/>
      <c r="C2" s="3" t="s">
        <v>2</v>
      </c>
      <c r="D2" s="4"/>
    </row>
    <row r="3" spans="1:4" ht="25.5" customHeight="1" x14ac:dyDescent="0.35">
      <c r="A3" s="37" t="s">
        <v>3</v>
      </c>
      <c r="B3" s="39"/>
      <c r="C3" s="5" t="s">
        <v>4</v>
      </c>
      <c r="D3" s="6"/>
    </row>
    <row r="4" spans="1:4" ht="25.5" customHeight="1" x14ac:dyDescent="0.35">
      <c r="A4" s="38"/>
      <c r="B4" s="40"/>
      <c r="C4" s="5" t="s">
        <v>5</v>
      </c>
      <c r="D4" s="6"/>
    </row>
    <row r="5" spans="1:4" ht="25.5" customHeight="1" x14ac:dyDescent="0.4">
      <c r="A5" s="7" t="s">
        <v>6</v>
      </c>
      <c r="B5" s="8"/>
      <c r="C5" s="5" t="s">
        <v>7</v>
      </c>
      <c r="D5" s="9"/>
    </row>
    <row r="6" spans="1:4" ht="25.5" customHeight="1" thickBot="1" x14ac:dyDescent="0.4">
      <c r="A6" s="10" t="s">
        <v>8</v>
      </c>
      <c r="B6" s="11"/>
      <c r="C6" s="12" t="s">
        <v>9</v>
      </c>
      <c r="D6" s="13"/>
    </row>
    <row r="7" spans="1:4" ht="15" x14ac:dyDescent="0.4">
      <c r="A7" s="14"/>
      <c r="B7" s="14"/>
      <c r="C7" s="14"/>
      <c r="D7" s="14"/>
    </row>
    <row r="8" spans="1:4" ht="15" x14ac:dyDescent="0.4">
      <c r="A8" s="41" t="s">
        <v>10</v>
      </c>
      <c r="B8" s="41"/>
      <c r="C8" s="41"/>
      <c r="D8" s="41"/>
    </row>
    <row r="9" spans="1:4" ht="15" x14ac:dyDescent="0.4">
      <c r="A9" s="14"/>
      <c r="B9" s="14"/>
      <c r="C9" s="14"/>
      <c r="D9" s="14"/>
    </row>
    <row r="10" spans="1:4" ht="15" x14ac:dyDescent="0.4">
      <c r="A10" s="14"/>
      <c r="B10" s="14"/>
      <c r="C10" s="14"/>
      <c r="D10" s="14"/>
    </row>
    <row r="11" spans="1:4" ht="19" x14ac:dyDescent="0.5">
      <c r="A11" s="42" t="s">
        <v>15</v>
      </c>
      <c r="B11" s="42"/>
      <c r="C11" s="42"/>
      <c r="D11" s="42"/>
    </row>
    <row r="12" spans="1:4" x14ac:dyDescent="0.35">
      <c r="A12" s="27" t="s">
        <v>16</v>
      </c>
      <c r="B12" s="27"/>
      <c r="C12" s="27"/>
      <c r="D12" s="27"/>
    </row>
    <row r="13" spans="1:4" x14ac:dyDescent="0.35">
      <c r="A13" s="29" t="s">
        <v>11</v>
      </c>
      <c r="B13" s="29"/>
      <c r="C13" s="29"/>
      <c r="D13" s="29"/>
    </row>
    <row r="14" spans="1:4" x14ac:dyDescent="0.35">
      <c r="A14" s="15" t="s">
        <v>12</v>
      </c>
      <c r="B14" s="16"/>
      <c r="C14" s="16"/>
      <c r="D14" s="16"/>
    </row>
    <row r="15" spans="1:4" x14ac:dyDescent="0.35">
      <c r="A15" s="17" t="s">
        <v>17</v>
      </c>
      <c r="B15" s="18"/>
      <c r="C15" s="18"/>
      <c r="D15" s="18"/>
    </row>
    <row r="16" spans="1:4" x14ac:dyDescent="0.35">
      <c r="A16" s="15" t="s">
        <v>13</v>
      </c>
      <c r="B16" s="16"/>
      <c r="C16" s="16"/>
      <c r="D16" s="16"/>
    </row>
    <row r="17" spans="1:5" x14ac:dyDescent="0.35">
      <c r="A17" s="17" t="s">
        <v>18</v>
      </c>
      <c r="B17" s="18"/>
      <c r="C17" s="18"/>
      <c r="D17" s="18"/>
    </row>
    <row r="18" spans="1:5" x14ac:dyDescent="0.35">
      <c r="A18" s="15" t="s">
        <v>19</v>
      </c>
      <c r="B18" s="16"/>
      <c r="C18" s="16"/>
      <c r="D18" s="16"/>
    </row>
    <row r="19" spans="1:5" x14ac:dyDescent="0.35">
      <c r="A19" s="17" t="s">
        <v>21</v>
      </c>
      <c r="B19" s="18"/>
      <c r="C19" s="18"/>
      <c r="D19" s="18"/>
    </row>
    <row r="20" spans="1:5" x14ac:dyDescent="0.35">
      <c r="A20" s="15" t="s">
        <v>20</v>
      </c>
      <c r="B20" s="16"/>
      <c r="C20" s="16"/>
      <c r="D20" s="16"/>
    </row>
    <row r="21" spans="1:5" x14ac:dyDescent="0.35">
      <c r="A21" s="17" t="s">
        <v>14</v>
      </c>
      <c r="B21" s="18"/>
      <c r="C21" s="18"/>
      <c r="D21" s="18"/>
    </row>
    <row r="22" spans="1:5" ht="15" x14ac:dyDescent="0.4">
      <c r="A22" s="19"/>
      <c r="B22" s="19"/>
      <c r="C22" s="19"/>
      <c r="D22" s="19"/>
    </row>
    <row r="23" spans="1:5" ht="15.5" thickBot="1" x14ac:dyDescent="0.45">
      <c r="A23" s="19"/>
      <c r="B23" s="19"/>
      <c r="C23" s="19"/>
      <c r="D23" s="19"/>
    </row>
    <row r="24" spans="1:5" x14ac:dyDescent="0.35">
      <c r="A24" s="31" t="str">
        <f>IF(AND('NE PAS MODIFIER'!B3=TRUE,OR('NE PAS MODIFIER'!B15=TRUE,'NE PAS MODIFIER'!B16=TRUE,'NE PAS MODIFIER'!B17=TRUE,'NE PAS MODIFIER'!B18=TRUE),'NE PAS MODIFIER'!B24=FALSE),"ATTENTION : LES TETES D'ESSAI NE SONT PAS RESERVEES !","")</f>
        <v/>
      </c>
      <c r="B24" s="32"/>
      <c r="C24" s="32"/>
      <c r="D24" s="33"/>
    </row>
    <row r="25" spans="1:5" x14ac:dyDescent="0.35">
      <c r="A25" s="49" t="str">
        <f>IF(AND('NE PAS MODIFIER'!B2=TRUE,'NE PAS MODIFIER'!B8=FALSE,'NE PAS MODIFIER'!B9=TRUE,'NE PAS MODIFIER'!B17=FALSE,'NE PAS MODIFIER'!B18=FALSE,OR('NE PAS MODIFIER'!B15=TRUE,'NE PAS MODIFIER'!B16=TRUE)),"ATTENTION : PAS D'INSERTS 28/32 POUR LES GRANDES TAILLES ! Choisir STANDARD ou des diamètres supérieurs","")</f>
        <v/>
      </c>
      <c r="B25" s="50"/>
      <c r="C25" s="50"/>
      <c r="D25" s="51"/>
    </row>
    <row r="26" spans="1:5" x14ac:dyDescent="0.35">
      <c r="A26" s="49" t="str">
        <f>IF(AND('NE PAS MODIFIER'!B2=TRUE,'NE PAS MODIFIER'!B4=FALSE,'NE PAS MODIFIER'!B5=FALSE,'NE PAS MODIFIER'!B6=FALSE),"ATTENTION : AUCUNE SELECTIONNEE ! CHOISIR NOMBRE DE TROUS","")</f>
        <v/>
      </c>
      <c r="B26" s="50"/>
      <c r="C26" s="50"/>
      <c r="D26" s="51"/>
    </row>
    <row r="27" spans="1:5" ht="15" thickBot="1" x14ac:dyDescent="0.4">
      <c r="A27" s="54" t="str">
        <f>IF(OR(AND('NE PAS MODIFIER'!B2=TRUE,'NE PAS MODIFIER'!B4=TRUE,'NE PAS MODIFIER'!B11=TRUE),AND('NE PAS MODIFIER'!B2=TRUE,'NE PAS MODIFIER'!B6=TRUE)),"NOTE : LES LIGNES EN BLEU DOIVENT ETRE COMMANDEES DEUX SEMAINES A L'AVANCE","")</f>
        <v/>
      </c>
      <c r="B27" s="55"/>
      <c r="C27" s="55"/>
      <c r="D27" s="56"/>
    </row>
    <row r="29" spans="1:5" ht="15" customHeight="1" x14ac:dyDescent="0.35">
      <c r="A29" s="25" t="str">
        <f>IF('NE PAS MODIFIER'!B3=TRUE,"X","")</f>
        <v/>
      </c>
      <c r="B29" s="20" t="s">
        <v>22</v>
      </c>
      <c r="C29" s="30" t="s">
        <v>124</v>
      </c>
      <c r="D29" s="30"/>
      <c r="E29" s="46" t="s">
        <v>38</v>
      </c>
    </row>
    <row r="30" spans="1:5" ht="17" x14ac:dyDescent="0.35">
      <c r="A30" s="25" t="str">
        <f>IF(AND('NE PAS MODIFIER'!B3=TRUE,'NE PAS MODIFIER'!B9=TRUE),"X","")</f>
        <v/>
      </c>
      <c r="B30" s="20" t="s">
        <v>36</v>
      </c>
      <c r="C30" s="30" t="s">
        <v>37</v>
      </c>
      <c r="D30" s="30"/>
      <c r="E30" s="46"/>
    </row>
    <row r="31" spans="1:5" ht="17" x14ac:dyDescent="0.35">
      <c r="A31" s="25" t="str">
        <f>IF(AND('NE PAS MODIFIER'!B3=TRUE,'NE PAS MODIFIER'!B14=TRUE),"X","")</f>
        <v/>
      </c>
      <c r="B31" s="20" t="s">
        <v>27</v>
      </c>
      <c r="C31" s="30" t="s">
        <v>126</v>
      </c>
      <c r="D31" s="30"/>
      <c r="E31" s="46"/>
    </row>
    <row r="32" spans="1:5" ht="17" x14ac:dyDescent="0.35">
      <c r="A32" s="25" t="str">
        <f>IF(AND('NE PAS MODIFIER'!B3=TRUE,'NE PAS MODIFIER'!B9=TRUE,'NE PAS MODIFIER'!B14=TRUE),"X","")</f>
        <v/>
      </c>
      <c r="B32" s="26">
        <v>71369766</v>
      </c>
      <c r="C32" s="30" t="s">
        <v>125</v>
      </c>
      <c r="D32" s="30"/>
      <c r="E32" s="46"/>
    </row>
    <row r="33" spans="1:5" ht="17" x14ac:dyDescent="0.35">
      <c r="A33" s="25" t="str">
        <f>IF(AND('NE PAS MODIFIER'!B3=TRUE,'NE PAS MODIFIER'!B12=TRUE),"X","")</f>
        <v/>
      </c>
      <c r="B33" s="20" t="s">
        <v>25</v>
      </c>
      <c r="C33" s="30" t="s">
        <v>26</v>
      </c>
      <c r="D33" s="30"/>
      <c r="E33" s="46"/>
    </row>
    <row r="34" spans="1:5" ht="17" x14ac:dyDescent="0.35">
      <c r="A34" s="25" t="str">
        <f>IF(AND('NE PAS MODIFIER'!B3=TRUE,'NE PAS MODIFIER'!B12=TRUE,'NE PAS MODIFIER'!B25=TRUE),"X","")</f>
        <v/>
      </c>
      <c r="B34" s="20" t="s">
        <v>32</v>
      </c>
      <c r="C34" s="30" t="s">
        <v>33</v>
      </c>
      <c r="D34" s="30"/>
      <c r="E34" s="46"/>
    </row>
    <row r="35" spans="1:5" ht="17" x14ac:dyDescent="0.35">
      <c r="A35" s="25" t="str">
        <f>IF(AND('NE PAS MODIFIER'!B3=TRUE,'NE PAS MODIFIER'!B13=TRUE),"X","")</f>
        <v/>
      </c>
      <c r="B35" s="20" t="s">
        <v>23</v>
      </c>
      <c r="C35" s="30" t="s">
        <v>24</v>
      </c>
      <c r="D35" s="30"/>
      <c r="E35" s="46"/>
    </row>
    <row r="36" spans="1:5" ht="17" x14ac:dyDescent="0.35">
      <c r="A36" s="25" t="str">
        <f>IF(AND('NE PAS MODIFIER'!B3=TRUE,'NE PAS MODIFIER'!B13=TRUE,'NE PAS MODIFIER'!B25=TRUE,'NE PAS MODIFIER'!B15=TRUE),"X","")</f>
        <v/>
      </c>
      <c r="B36" s="20" t="s">
        <v>30</v>
      </c>
      <c r="C36" s="30" t="s">
        <v>31</v>
      </c>
      <c r="D36" s="30"/>
      <c r="E36" s="46"/>
    </row>
    <row r="37" spans="1:5" ht="17" x14ac:dyDescent="0.35">
      <c r="A37" s="25" t="str">
        <f>IF(AND('NE PAS MODIFIER'!B3=TRUE,'NE PAS MODIFIER'!B18),"X","")</f>
        <v/>
      </c>
      <c r="B37" s="20" t="s">
        <v>34</v>
      </c>
      <c r="C37" s="30" t="s">
        <v>35</v>
      </c>
      <c r="D37" s="30"/>
      <c r="E37" s="46"/>
    </row>
    <row r="38" spans="1:5" ht="17" x14ac:dyDescent="0.35">
      <c r="A38" s="25" t="str">
        <f>IF(AND('NE PAS MODIFIER'!B3=TRUE,'NE PAS MODIFIER'!B19=TRUE),"X","")</f>
        <v/>
      </c>
      <c r="B38" s="20" t="s">
        <v>28</v>
      </c>
      <c r="C38" s="30" t="s">
        <v>29</v>
      </c>
      <c r="D38" s="30"/>
      <c r="E38" s="46"/>
    </row>
    <row r="39" spans="1:5" ht="15" customHeight="1" x14ac:dyDescent="0.35">
      <c r="A39" s="25" t="str">
        <f>IF(AND('NE PAS MODIFIER'!B2=TRUE,'NE PAS MODIFIER'!B4=TRUE,'NE PAS MODIFIER'!B8=TRUE,'NE PAS MODIFIER'!B10=TRUE),"X","")</f>
        <v/>
      </c>
      <c r="B39" s="21" t="s">
        <v>42</v>
      </c>
      <c r="C39" s="28" t="s">
        <v>74</v>
      </c>
      <c r="D39" s="28"/>
      <c r="E39" s="44" t="s">
        <v>70</v>
      </c>
    </row>
    <row r="40" spans="1:5" ht="17" x14ac:dyDescent="0.35">
      <c r="A40" s="25" t="str">
        <f>IF(AND('NE PAS MODIFIER'!B2=TRUE,'NE PAS MODIFIER'!B5=TRUE,'NE PAS MODIFIER'!B10=TRUE,'NE PAS MODIFIER'!B8=TRUE),"X","")</f>
        <v/>
      </c>
      <c r="B40" s="21" t="s">
        <v>40</v>
      </c>
      <c r="C40" s="28" t="s">
        <v>75</v>
      </c>
      <c r="D40" s="28"/>
      <c r="E40" s="44"/>
    </row>
    <row r="41" spans="1:5" ht="17" x14ac:dyDescent="0.35">
      <c r="A41" s="25" t="str">
        <f>IF(AND('NE PAS MODIFIER'!B2=TRUE,'NE PAS MODIFIER'!B5=TRUE,'NE PAS MODIFIER'!B9=TRUE,'NE PAS MODIFIER'!B10=TRUE),"X","")</f>
        <v/>
      </c>
      <c r="B41" s="21" t="s">
        <v>59</v>
      </c>
      <c r="C41" s="28" t="s">
        <v>76</v>
      </c>
      <c r="D41" s="28"/>
      <c r="E41" s="44"/>
    </row>
    <row r="42" spans="1:5" ht="17" x14ac:dyDescent="0.35">
      <c r="A42" s="25" t="str">
        <f>IF(AND('NE PAS MODIFIER'!B2=TRUE,'NE PAS MODIFIER'!B4=TRUE,'NE PAS MODIFIER'!B8=TRUE,'NE PAS MODIFIER'!B11=TRUE),"X","")</f>
        <v/>
      </c>
      <c r="B42" s="52" t="s">
        <v>41</v>
      </c>
      <c r="C42" s="53" t="s">
        <v>71</v>
      </c>
      <c r="D42" s="53"/>
      <c r="E42" s="44"/>
    </row>
    <row r="43" spans="1:5" ht="17" x14ac:dyDescent="0.35">
      <c r="A43" s="25" t="str">
        <f>IF(AND('NE PAS MODIFIER'!B2=TRUE,'NE PAS MODIFIER'!B5=TRUE,'NE PAS MODIFIER'!B8=TRUE,'NE PAS MODIFIER'!B11=TRUE),"X","")</f>
        <v/>
      </c>
      <c r="B43" s="21" t="s">
        <v>39</v>
      </c>
      <c r="C43" s="28" t="s">
        <v>72</v>
      </c>
      <c r="D43" s="28"/>
      <c r="E43" s="44"/>
    </row>
    <row r="44" spans="1:5" ht="17" x14ac:dyDescent="0.35">
      <c r="A44" s="25" t="str">
        <f>IF(AND('NE PAS MODIFIER'!B2=TRUE,'NE PAS MODIFIER'!B5=TRUE,'NE PAS MODIFIER'!B9=TRUE,'NE PAS MODIFIER'!B11=TRUE),"X","")</f>
        <v/>
      </c>
      <c r="B44" s="21" t="s">
        <v>58</v>
      </c>
      <c r="C44" s="28" t="s">
        <v>77</v>
      </c>
      <c r="D44" s="28"/>
      <c r="E44" s="44"/>
    </row>
    <row r="45" spans="1:5" ht="17" x14ac:dyDescent="0.35">
      <c r="A45" s="25" t="str">
        <f>IF(AND('NE PAS MODIFIER'!B2=TRUE,'NE PAS MODIFIER'!B6=TRUE,'NE PAS MODIFIER'!B8=TRUE,'NE PAS MODIFIER'!B11=TRUE),"X","")</f>
        <v/>
      </c>
      <c r="B45" s="52" t="s">
        <v>43</v>
      </c>
      <c r="C45" s="53" t="s">
        <v>73</v>
      </c>
      <c r="D45" s="53"/>
      <c r="E45" s="44"/>
    </row>
    <row r="46" spans="1:5" ht="17" x14ac:dyDescent="0.35">
      <c r="A46" s="25" t="str">
        <f>IF(AND('NE PAS MODIFIER'!B2=TRUE,'NE PAS MODIFIER'!B6=TRUE,'NE PAS MODIFIER'!B9=TRUE,'NE PAS MODIFIER'!B11=TRUE),"X","")</f>
        <v/>
      </c>
      <c r="B46" s="52" t="s">
        <v>60</v>
      </c>
      <c r="C46" s="53" t="s">
        <v>78</v>
      </c>
      <c r="D46" s="53"/>
      <c r="E46" s="44"/>
    </row>
    <row r="47" spans="1:5" ht="17" x14ac:dyDescent="0.35">
      <c r="A47" s="25"/>
      <c r="E47" s="44"/>
    </row>
    <row r="48" spans="1:5" ht="17" x14ac:dyDescent="0.35">
      <c r="A48" s="25" t="str">
        <f>IF(AND('NE PAS MODIFIER'!B2=TRUE,'NE PAS MODIFIER'!B8=TRUE,'NE PAS MODIFIER'!B14=TRUE,OR('NE PAS MODIFIER'!B15=TRUE,'NE PAS MODIFIER'!B16=TRUE,'NE PAS MODIFIER'!B17=TRUE)),"X","")</f>
        <v/>
      </c>
      <c r="B48" s="21" t="s">
        <v>44</v>
      </c>
      <c r="C48" s="28" t="s">
        <v>79</v>
      </c>
      <c r="D48" s="28"/>
      <c r="E48" s="44"/>
    </row>
    <row r="49" spans="1:5" ht="17" x14ac:dyDescent="0.35">
      <c r="A49" s="25" t="str">
        <f>IF(AND('NE PAS MODIFIER'!B2=TRUE,'NE PAS MODIFIER'!B9=TRUE,'NE PAS MODIFIER'!B14=TRUE,'NE PAS MODIFIER'!B17=TRUE),"X","")</f>
        <v/>
      </c>
      <c r="B49" s="21" t="s">
        <v>61</v>
      </c>
      <c r="C49" s="28" t="s">
        <v>128</v>
      </c>
      <c r="D49" s="28"/>
      <c r="E49" s="44"/>
    </row>
    <row r="50" spans="1:5" ht="17" x14ac:dyDescent="0.35">
      <c r="A50" s="25" t="str">
        <f>IF(AND('NE PAS MODIFIER'!B2=TRUE,'NE PAS MODIFIER'!B8=TRUE,'NE PAS MODIFIER'!B12=TRUE,OR('NE PAS MODIFIER'!B15=TRUE,'NE PAS MODIFIER'!B16=TRUE,'NE PAS MODIFIER'!B17=TRUE)),"X","")</f>
        <v/>
      </c>
      <c r="B50" s="21" t="s">
        <v>47</v>
      </c>
      <c r="C50" s="28" t="s">
        <v>48</v>
      </c>
      <c r="D50" s="28"/>
      <c r="E50" s="44"/>
    </row>
    <row r="51" spans="1:5" ht="17" x14ac:dyDescent="0.35">
      <c r="A51" s="25" t="str">
        <f>IF(AND('NE PAS MODIFIER'!B2=TRUE,'NE PAS MODIFIER'!B8=TRUE,'NE PAS MODIFIER'!B12=TRUE,'NE PAS MODIFIER'!B15=TRUE,'NE PAS MODIFIER'!B25=TRUE),"X","")</f>
        <v/>
      </c>
      <c r="B51" s="21" t="s">
        <v>51</v>
      </c>
      <c r="C51" s="28" t="s">
        <v>52</v>
      </c>
      <c r="D51" s="28"/>
      <c r="E51" s="44"/>
    </row>
    <row r="52" spans="1:5" ht="17" x14ac:dyDescent="0.35">
      <c r="A52" s="25" t="str">
        <f>IF(AND('NE PAS MODIFIER'!B2=TRUE,'NE PAS MODIFIER'!B12=TRUE,'NE PAS MODIFIER'!B8=TRUE,'NE PAS MODIFIER'!B18=TRUE),"X","")</f>
        <v/>
      </c>
      <c r="B52" s="21" t="s">
        <v>55</v>
      </c>
      <c r="C52" s="28" t="s">
        <v>56</v>
      </c>
      <c r="D52" s="28"/>
      <c r="E52" s="44"/>
    </row>
    <row r="53" spans="1:5" ht="17" x14ac:dyDescent="0.35">
      <c r="A53" s="25" t="str">
        <f>IF(AND('NE PAS MODIFIER'!B2=TRUE,'NE PAS MODIFIER'!B9=TRUE,'NE PAS MODIFIER'!B12=TRUE,'NE PAS MODIFIER'!B17=TRUE),"X","")</f>
        <v/>
      </c>
      <c r="B53" s="21" t="s">
        <v>66</v>
      </c>
      <c r="C53" s="28" t="s">
        <v>67</v>
      </c>
      <c r="D53" s="28"/>
      <c r="E53" s="44"/>
    </row>
    <row r="54" spans="1:5" ht="17" x14ac:dyDescent="0.35">
      <c r="A54" s="25" t="str">
        <f>IF(AND('NE PAS MODIFIER'!B2=TRUE,'NE PAS MODIFIER'!B9=TRUE,'NE PAS MODIFIER'!B12=TRUE,'NE PAS MODIFIER'!B18=TRUE),"X","")</f>
        <v/>
      </c>
      <c r="B54" s="21" t="s">
        <v>68</v>
      </c>
      <c r="C54" s="28" t="s">
        <v>69</v>
      </c>
      <c r="D54" s="28"/>
      <c r="E54" s="44"/>
    </row>
    <row r="55" spans="1:5" ht="17" x14ac:dyDescent="0.35">
      <c r="A55" s="25" t="str">
        <f>IF(AND('NE PAS MODIFIER'!B2=TRUE,'NE PAS MODIFIER'!B8=TRUE,'NE PAS MODIFIER'!B13=TRUE,'NE PAS MODIFIER'!B15=TRUE),"X","")</f>
        <v/>
      </c>
      <c r="B55" s="21" t="s">
        <v>45</v>
      </c>
      <c r="C55" s="28" t="s">
        <v>46</v>
      </c>
      <c r="D55" s="28"/>
      <c r="E55" s="44"/>
    </row>
    <row r="56" spans="1:5" ht="17" x14ac:dyDescent="0.35">
      <c r="A56" s="25" t="str">
        <f>IF(AND('NE PAS MODIFIER'!B2=TRUE,'NE PAS MODIFIER'!B8=TRUE,'NE PAS MODIFIER'!B13=TRUE,'NE PAS MODIFIER'!B25=TRUE),"X","")</f>
        <v/>
      </c>
      <c r="B56" s="21" t="s">
        <v>49</v>
      </c>
      <c r="C56" s="28" t="s">
        <v>50</v>
      </c>
      <c r="D56" s="28"/>
      <c r="E56" s="44"/>
    </row>
    <row r="57" spans="1:5" ht="17" x14ac:dyDescent="0.35">
      <c r="A57" s="25" t="str">
        <f>IF(AND('NE PAS MODIFIER'!B2=TRUE,'NE PAS MODIFIER'!B8=TRUE,'NE PAS MODIFIER'!B13=TRUE,'NE PAS MODIFIER'!B18=TRUE),"X","")</f>
        <v/>
      </c>
      <c r="B57" s="21" t="s">
        <v>53</v>
      </c>
      <c r="C57" s="28" t="s">
        <v>54</v>
      </c>
      <c r="D57" s="28"/>
      <c r="E57" s="44"/>
    </row>
    <row r="58" spans="1:5" ht="17" x14ac:dyDescent="0.35">
      <c r="A58" s="25" t="str">
        <f>IF(AND('NE PAS MODIFIER'!B2=TRUE,'NE PAS MODIFIER'!B9=TRUE,'NE PAS MODIFIER'!B13=TRUE,'NE PAS MODIFIER'!B17=TRUE),"X","")</f>
        <v/>
      </c>
      <c r="B58" s="21" t="s">
        <v>62</v>
      </c>
      <c r="C58" s="28" t="s">
        <v>63</v>
      </c>
      <c r="D58" s="28"/>
      <c r="E58" s="44"/>
    </row>
    <row r="59" spans="1:5" ht="17" x14ac:dyDescent="0.35">
      <c r="A59" s="25" t="str">
        <f>IF(AND('NE PAS MODIFIER'!B2=TRUE,'NE PAS MODIFIER'!B9=TRUE,'NE PAS MODIFIER'!B13=TRUE,'NE PAS MODIFIER'!B18=TRUE),"X","")</f>
        <v/>
      </c>
      <c r="B59" s="21" t="s">
        <v>64</v>
      </c>
      <c r="C59" s="28" t="s">
        <v>65</v>
      </c>
      <c r="D59" s="28"/>
      <c r="E59" s="44"/>
    </row>
    <row r="60" spans="1:5" ht="17" x14ac:dyDescent="0.35">
      <c r="A60" s="25"/>
    </row>
    <row r="61" spans="1:5" ht="15" customHeight="1" x14ac:dyDescent="0.35">
      <c r="A61" s="25" t="str">
        <f>IF(AND('NE PAS MODIFIER'!B3=TRUE,'NE PAS MODIFIER'!B15=TRUE,'NE PAS MODIFIER'!B24=TRUE),"X","")</f>
        <v/>
      </c>
      <c r="B61" s="20" t="s">
        <v>80</v>
      </c>
      <c r="C61" s="30" t="s">
        <v>81</v>
      </c>
      <c r="D61" s="30"/>
      <c r="E61" s="47" t="s">
        <v>38</v>
      </c>
    </row>
    <row r="62" spans="1:5" ht="15" customHeight="1" x14ac:dyDescent="0.35">
      <c r="A62" s="25" t="str">
        <f>IF(AND('NE PAS MODIFIER'!B3=TRUE,'NE PAS MODIFIER'!B16=TRUE,'NE PAS MODIFIER'!B24=TRUE),"X","")</f>
        <v/>
      </c>
      <c r="B62" s="20" t="s">
        <v>82</v>
      </c>
      <c r="C62" s="30" t="s">
        <v>83</v>
      </c>
      <c r="D62" s="30"/>
      <c r="E62" s="47"/>
    </row>
    <row r="63" spans="1:5" ht="17" x14ac:dyDescent="0.35">
      <c r="A63" s="25" t="str">
        <f>IF(AND('NE PAS MODIFIER'!B3=TRUE,'NE PAS MODIFIER'!B17=TRUE,'NE PAS MODIFIER'!B24=TRUE),"X","")</f>
        <v/>
      </c>
      <c r="B63" s="20" t="s">
        <v>84</v>
      </c>
      <c r="C63" s="30" t="s">
        <v>85</v>
      </c>
      <c r="D63" s="30"/>
      <c r="E63" s="47"/>
    </row>
    <row r="64" spans="1:5" ht="15" customHeight="1" x14ac:dyDescent="0.35">
      <c r="A64" s="25" t="str">
        <f>IF(AND('NE PAS MODIFIER'!B2=TRUE,'NE PAS MODIFIER'!B15=TRUE,'NE PAS MODIFIER'!B20=TRUE),"X","")</f>
        <v/>
      </c>
      <c r="B64" s="22" t="s">
        <v>86</v>
      </c>
      <c r="C64" s="45" t="s">
        <v>87</v>
      </c>
      <c r="D64" s="45"/>
      <c r="E64" s="44" t="s">
        <v>70</v>
      </c>
    </row>
    <row r="65" spans="1:5" ht="15" customHeight="1" x14ac:dyDescent="0.35">
      <c r="A65" s="25" t="str">
        <f>IF(AND('NE PAS MODIFIER'!B2=TRUE,'NE PAS MODIFIER'!B16=TRUE,'NE PAS MODIFIER'!B20=TRUE),"X","")</f>
        <v/>
      </c>
      <c r="B65" s="22" t="s">
        <v>88</v>
      </c>
      <c r="C65" s="45" t="s">
        <v>89</v>
      </c>
      <c r="D65" s="45"/>
      <c r="E65" s="44"/>
    </row>
    <row r="66" spans="1:5" ht="15" customHeight="1" x14ac:dyDescent="0.35">
      <c r="A66" s="25" t="str">
        <f>IF(AND('NE PAS MODIFIER'!B2=TRUE,'NE PAS MODIFIER'!B15=TRUE,'NE PAS MODIFIER'!B26=TRUE),"X","")</f>
        <v/>
      </c>
      <c r="B66" s="22" t="s">
        <v>129</v>
      </c>
      <c r="C66" s="45" t="s">
        <v>132</v>
      </c>
      <c r="D66" s="45"/>
      <c r="E66" s="44"/>
    </row>
    <row r="67" spans="1:5" ht="15" customHeight="1" x14ac:dyDescent="0.35">
      <c r="A67" s="25" t="str">
        <f>IF(AND('NE PAS MODIFIER'!B2=TRUE,'NE PAS MODIFIER'!B16=TRUE,'NE PAS MODIFIER'!B26=TRUE),"X","")</f>
        <v/>
      </c>
      <c r="B67" s="22" t="s">
        <v>130</v>
      </c>
      <c r="C67" s="45" t="s">
        <v>133</v>
      </c>
      <c r="D67" s="45"/>
      <c r="E67" s="44"/>
    </row>
    <row r="68" spans="1:5" ht="15" customHeight="1" x14ac:dyDescent="0.35">
      <c r="A68" s="25" t="str">
        <f>IF(AND('NE PAS MODIFIER'!B2=TRUE,'NE PAS MODIFIER'!B17=TRUE,'NE PAS MODIFIER'!B26=TRUE),"X","")</f>
        <v/>
      </c>
      <c r="B68" s="22" t="s">
        <v>131</v>
      </c>
      <c r="C68" s="45" t="s">
        <v>134</v>
      </c>
      <c r="D68" s="45"/>
      <c r="E68" s="44"/>
    </row>
    <row r="69" spans="1:5" ht="17" x14ac:dyDescent="0.35">
      <c r="A69" s="25" t="str">
        <f>IF(AND('NE PAS MODIFIER'!$B$2=TRUE,'NE PAS MODIFIER'!B15=TRUE,'NE PAS MODIFIER'!$B$21=TRUE),"X","")</f>
        <v/>
      </c>
      <c r="B69" s="23" t="s">
        <v>90</v>
      </c>
      <c r="C69" s="43" t="s">
        <v>91</v>
      </c>
      <c r="D69" s="43"/>
      <c r="E69" s="44"/>
    </row>
    <row r="70" spans="1:5" ht="17" x14ac:dyDescent="0.35">
      <c r="A70" s="25" t="str">
        <f>IF(AND('NE PAS MODIFIER'!$B$2=TRUE,'NE PAS MODIFIER'!B16=TRUE,'NE PAS MODIFIER'!$B$21=TRUE),"X","")</f>
        <v/>
      </c>
      <c r="B70" s="23" t="s">
        <v>92</v>
      </c>
      <c r="C70" s="43" t="s">
        <v>93</v>
      </c>
      <c r="D70" s="43"/>
      <c r="E70" s="44"/>
    </row>
    <row r="71" spans="1:5" ht="17" x14ac:dyDescent="0.35">
      <c r="A71" s="25" t="str">
        <f>IF(AND('NE PAS MODIFIER'!$B$2=TRUE,'NE PAS MODIFIER'!B17=TRUE,'NE PAS MODIFIER'!$B$21=TRUE),"X","")</f>
        <v/>
      </c>
      <c r="B71" s="23" t="s">
        <v>94</v>
      </c>
      <c r="C71" s="43" t="s">
        <v>95</v>
      </c>
      <c r="D71" s="43"/>
      <c r="E71" s="44"/>
    </row>
    <row r="72" spans="1:5" ht="17" x14ac:dyDescent="0.35">
      <c r="A72" s="25" t="str">
        <f>IF(AND('NE PAS MODIFIER'!$B$2=TRUE,'NE PAS MODIFIER'!B15=TRUE,'NE PAS MODIFIER'!$B$22=TRUE),"X","")</f>
        <v/>
      </c>
      <c r="B72" s="23" t="s">
        <v>96</v>
      </c>
      <c r="C72" s="43" t="s">
        <v>97</v>
      </c>
      <c r="D72" s="43"/>
      <c r="E72" s="44"/>
    </row>
    <row r="73" spans="1:5" ht="17" x14ac:dyDescent="0.35">
      <c r="A73" s="25" t="str">
        <f>IF(AND('NE PAS MODIFIER'!$B$2=TRUE,'NE PAS MODIFIER'!B16=TRUE,'NE PAS MODIFIER'!$B$22=TRUE),"X","")</f>
        <v/>
      </c>
      <c r="B73" s="23" t="s">
        <v>98</v>
      </c>
      <c r="C73" s="43" t="s">
        <v>99</v>
      </c>
      <c r="D73" s="43"/>
      <c r="E73" s="44"/>
    </row>
    <row r="74" spans="1:5" ht="17" x14ac:dyDescent="0.35">
      <c r="A74" s="25" t="str">
        <f>IF(AND('NE PAS MODIFIER'!$B$2=TRUE,'NE PAS MODIFIER'!B17=TRUE,'NE PAS MODIFIER'!$B$22=TRUE),"X","")</f>
        <v/>
      </c>
      <c r="B74" s="23" t="s">
        <v>100</v>
      </c>
      <c r="C74" s="43" t="s">
        <v>101</v>
      </c>
      <c r="D74" s="43"/>
      <c r="E74" s="44"/>
    </row>
    <row r="75" spans="1:5" ht="17" x14ac:dyDescent="0.35">
      <c r="A75" s="25" t="str">
        <f>IF(AND('NE PAS MODIFIER'!$B$2=TRUE,'NE PAS MODIFIER'!B15=TRUE,'NE PAS MODIFIER'!$B$23=TRUE),"X","")</f>
        <v/>
      </c>
      <c r="B75" s="24" t="s">
        <v>102</v>
      </c>
      <c r="C75" s="48" t="s">
        <v>103</v>
      </c>
      <c r="D75" s="48"/>
      <c r="E75" s="44"/>
    </row>
    <row r="76" spans="1:5" ht="17" x14ac:dyDescent="0.35">
      <c r="A76" s="25" t="str">
        <f>IF(AND('NE PAS MODIFIER'!$B$2=TRUE,'NE PAS MODIFIER'!B16=TRUE,'NE PAS MODIFIER'!$B$23=TRUE),"X","")</f>
        <v/>
      </c>
      <c r="B76" s="24" t="s">
        <v>104</v>
      </c>
      <c r="C76" s="48" t="s">
        <v>105</v>
      </c>
      <c r="D76" s="48"/>
      <c r="E76" s="44"/>
    </row>
    <row r="77" spans="1:5" ht="17" x14ac:dyDescent="0.35">
      <c r="A77" s="25" t="str">
        <f>IF(AND('NE PAS MODIFIER'!$B$2=TRUE,'NE PAS MODIFIER'!B17=TRUE,'NE PAS MODIFIER'!$B$23=TRUE),"X","")</f>
        <v/>
      </c>
      <c r="B77" s="24" t="s">
        <v>106</v>
      </c>
      <c r="C77" s="48" t="s">
        <v>107</v>
      </c>
      <c r="D77" s="48"/>
      <c r="E77" s="44"/>
    </row>
    <row r="78" spans="1:5" ht="17" x14ac:dyDescent="0.35">
      <c r="A78" s="25" t="str">
        <f>IF(AND('NE PAS MODIFIER'!$B$2=TRUE,'NE PAS MODIFIER'!B18=TRUE,'NE PAS MODIFIER'!$B$23=TRUE),"X","")</f>
        <v/>
      </c>
      <c r="B78" s="24" t="s">
        <v>57</v>
      </c>
      <c r="C78" s="48" t="s">
        <v>108</v>
      </c>
      <c r="D78" s="48"/>
      <c r="E78" s="44"/>
    </row>
  </sheetData>
  <mergeCells count="63">
    <mergeCell ref="C71:D71"/>
    <mergeCell ref="C72:D72"/>
    <mergeCell ref="A25:D25"/>
    <mergeCell ref="A26:D26"/>
    <mergeCell ref="C37:D37"/>
    <mergeCell ref="C43:D43"/>
    <mergeCell ref="C49:D49"/>
    <mergeCell ref="C48:D48"/>
    <mergeCell ref="C45:D45"/>
    <mergeCell ref="C39:D39"/>
    <mergeCell ref="C42:D42"/>
    <mergeCell ref="A27:D27"/>
    <mergeCell ref="E29:E38"/>
    <mergeCell ref="C46:D46"/>
    <mergeCell ref="C41:D41"/>
    <mergeCell ref="C38:D38"/>
    <mergeCell ref="C61:D61"/>
    <mergeCell ref="C57:D57"/>
    <mergeCell ref="E61:E63"/>
    <mergeCell ref="C44:D44"/>
    <mergeCell ref="E39:E59"/>
    <mergeCell ref="C58:D58"/>
    <mergeCell ref="C59:D59"/>
    <mergeCell ref="C53:D53"/>
    <mergeCell ref="C54:D54"/>
    <mergeCell ref="C55:D55"/>
    <mergeCell ref="C73:D73"/>
    <mergeCell ref="C74:D74"/>
    <mergeCell ref="C62:D62"/>
    <mergeCell ref="C63:D63"/>
    <mergeCell ref="E64:E78"/>
    <mergeCell ref="C64:D64"/>
    <mergeCell ref="C65:D65"/>
    <mergeCell ref="C69:D69"/>
    <mergeCell ref="C68:D68"/>
    <mergeCell ref="C67:D67"/>
    <mergeCell ref="C66:D66"/>
    <mergeCell ref="C78:D78"/>
    <mergeCell ref="C75:D75"/>
    <mergeCell ref="C76:D76"/>
    <mergeCell ref="C77:D77"/>
    <mergeCell ref="C70:D70"/>
    <mergeCell ref="A1:D1"/>
    <mergeCell ref="A3:A4"/>
    <mergeCell ref="B3:B4"/>
    <mergeCell ref="A8:D8"/>
    <mergeCell ref="A11:D11"/>
    <mergeCell ref="A12:D12"/>
    <mergeCell ref="C52:D52"/>
    <mergeCell ref="C51:D51"/>
    <mergeCell ref="C50:D50"/>
    <mergeCell ref="C56:D56"/>
    <mergeCell ref="A13:D13"/>
    <mergeCell ref="C30:D30"/>
    <mergeCell ref="C36:D36"/>
    <mergeCell ref="C35:D35"/>
    <mergeCell ref="C34:D34"/>
    <mergeCell ref="C32:D32"/>
    <mergeCell ref="C33:D33"/>
    <mergeCell ref="C31:D31"/>
    <mergeCell ref="C40:D40"/>
    <mergeCell ref="C29:D29"/>
    <mergeCell ref="A24:D2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8</xdr:row>
                    <xdr:rowOff>88900</xdr:rowOff>
                  </from>
                  <to>
                    <xdr:col>1</xdr:col>
                    <xdr:colOff>1022350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12700</xdr:colOff>
                    <xdr:row>8</xdr:row>
                    <xdr:rowOff>95250</xdr:rowOff>
                  </from>
                  <to>
                    <xdr:col>2</xdr:col>
                    <xdr:colOff>1022350</xdr:colOff>
                    <xdr:row>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114300</xdr:colOff>
                    <xdr:row>4</xdr:row>
                    <xdr:rowOff>57150</xdr:rowOff>
                  </from>
                  <to>
                    <xdr:col>3</xdr:col>
                    <xdr:colOff>571500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3</xdr:col>
                    <xdr:colOff>584200</xdr:colOff>
                    <xdr:row>4</xdr:row>
                    <xdr:rowOff>57150</xdr:rowOff>
                  </from>
                  <to>
                    <xdr:col>3</xdr:col>
                    <xdr:colOff>1085850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>
                <anchor moveWithCells="1">
                  <from>
                    <xdr:col>1</xdr:col>
                    <xdr:colOff>304800</xdr:colOff>
                    <xdr:row>12</xdr:row>
                    <xdr:rowOff>171450</xdr:rowOff>
                  </from>
                  <to>
                    <xdr:col>1</xdr:col>
                    <xdr:colOff>1327150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2</xdr:col>
                    <xdr:colOff>260350</xdr:colOff>
                    <xdr:row>12</xdr:row>
                    <xdr:rowOff>171450</xdr:rowOff>
                  </from>
                  <to>
                    <xdr:col>2</xdr:col>
                    <xdr:colOff>1460500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>
                  <from>
                    <xdr:col>1</xdr:col>
                    <xdr:colOff>304800</xdr:colOff>
                    <xdr:row>13</xdr:row>
                    <xdr:rowOff>158750</xdr:rowOff>
                  </from>
                  <to>
                    <xdr:col>1</xdr:col>
                    <xdr:colOff>1149350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171450</xdr:rowOff>
                  </from>
                  <to>
                    <xdr:col>2</xdr:col>
                    <xdr:colOff>1219200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3</xdr:col>
                    <xdr:colOff>279400</xdr:colOff>
                    <xdr:row>13</xdr:row>
                    <xdr:rowOff>165100</xdr:rowOff>
                  </from>
                  <to>
                    <xdr:col>3</xdr:col>
                    <xdr:colOff>1492250</xdr:colOff>
                    <xdr:row>15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1</xdr:col>
                    <xdr:colOff>292100</xdr:colOff>
                    <xdr:row>14</xdr:row>
                    <xdr:rowOff>165100</xdr:rowOff>
                  </from>
                  <to>
                    <xdr:col>1</xdr:col>
                    <xdr:colOff>1543050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171450</xdr:rowOff>
                  </from>
                  <to>
                    <xdr:col>2</xdr:col>
                    <xdr:colOff>1543050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1</xdr:col>
                    <xdr:colOff>304800</xdr:colOff>
                    <xdr:row>15</xdr:row>
                    <xdr:rowOff>165100</xdr:rowOff>
                  </from>
                  <to>
                    <xdr:col>2</xdr:col>
                    <xdr:colOff>139700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>
                  <from>
                    <xdr:col>2</xdr:col>
                    <xdr:colOff>254000</xdr:colOff>
                    <xdr:row>15</xdr:row>
                    <xdr:rowOff>165100</xdr:rowOff>
                  </from>
                  <to>
                    <xdr:col>3</xdr:col>
                    <xdr:colOff>50800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1</xdr:col>
                    <xdr:colOff>311150</xdr:colOff>
                    <xdr:row>16</xdr:row>
                    <xdr:rowOff>165100</xdr:rowOff>
                  </from>
                  <to>
                    <xdr:col>2</xdr:col>
                    <xdr:colOff>247650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8" name="Check Box 40">
              <controlPr defaultSize="0" autoFill="0" autoLine="0" autoPict="0">
                <anchor moveWithCells="1">
                  <from>
                    <xdr:col>2</xdr:col>
                    <xdr:colOff>254000</xdr:colOff>
                    <xdr:row>16</xdr:row>
                    <xdr:rowOff>158750</xdr:rowOff>
                  </from>
                  <to>
                    <xdr:col>2</xdr:col>
                    <xdr:colOff>1333500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9" name="Check Box 41">
              <controlPr defaultSize="0" autoFill="0" autoLine="0" autoPict="0">
                <anchor moveWithCells="1">
                  <from>
                    <xdr:col>3</xdr:col>
                    <xdr:colOff>304800</xdr:colOff>
                    <xdr:row>16</xdr:row>
                    <xdr:rowOff>165100</xdr:rowOff>
                  </from>
                  <to>
                    <xdr:col>4</xdr:col>
                    <xdr:colOff>19050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1</xdr:col>
                    <xdr:colOff>311150</xdr:colOff>
                    <xdr:row>17</xdr:row>
                    <xdr:rowOff>152400</xdr:rowOff>
                  </from>
                  <to>
                    <xdr:col>1</xdr:col>
                    <xdr:colOff>711200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1</xdr:col>
                    <xdr:colOff>819150</xdr:colOff>
                    <xdr:row>17</xdr:row>
                    <xdr:rowOff>165100</xdr:rowOff>
                  </from>
                  <to>
                    <xdr:col>1</xdr:col>
                    <xdr:colOff>1168400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defaultSize="0" autoFill="0" autoLine="0" autoPict="0">
                <anchor moveWithCells="1">
                  <from>
                    <xdr:col>2</xdr:col>
                    <xdr:colOff>266700</xdr:colOff>
                    <xdr:row>17</xdr:row>
                    <xdr:rowOff>165100</xdr:rowOff>
                  </from>
                  <to>
                    <xdr:col>2</xdr:col>
                    <xdr:colOff>641350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3" name="Check Box 46">
              <controlPr defaultSize="0" autoFill="0" autoLine="0" autoPict="0">
                <anchor moveWithCells="1">
                  <from>
                    <xdr:col>1</xdr:col>
                    <xdr:colOff>1314450</xdr:colOff>
                    <xdr:row>17</xdr:row>
                    <xdr:rowOff>165100</xdr:rowOff>
                  </from>
                  <to>
                    <xdr:col>2</xdr:col>
                    <xdr:colOff>146050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4" name="Check Box 47">
              <controlPr defaultSize="0" autoFill="0" autoLine="0" autoPict="0">
                <anchor moveWithCells="1">
                  <from>
                    <xdr:col>1</xdr:col>
                    <xdr:colOff>304800</xdr:colOff>
                    <xdr:row>18</xdr:row>
                    <xdr:rowOff>165100</xdr:rowOff>
                  </from>
                  <to>
                    <xdr:col>2</xdr:col>
                    <xdr:colOff>38100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5" name="Check Box 48">
              <controlPr defaultSize="0" autoFill="0" autoLine="0" autoPict="0">
                <anchor moveWithCells="1">
                  <from>
                    <xdr:col>1</xdr:col>
                    <xdr:colOff>311150</xdr:colOff>
                    <xdr:row>19</xdr:row>
                    <xdr:rowOff>177800</xdr:rowOff>
                  </from>
                  <to>
                    <xdr:col>1</xdr:col>
                    <xdr:colOff>1301750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6" name="Check Box 49">
              <controlPr defaultSize="0" autoFill="0" autoLine="0" autoPict="0">
                <anchor moveWithCells="1">
                  <from>
                    <xdr:col>2</xdr:col>
                    <xdr:colOff>584200</xdr:colOff>
                    <xdr:row>19</xdr:row>
                    <xdr:rowOff>171450</xdr:rowOff>
                  </from>
                  <to>
                    <xdr:col>2</xdr:col>
                    <xdr:colOff>1397000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7" name="Check Box 50">
              <controlPr defaultSize="0" autoFill="0" autoLine="0" autoPict="0">
                <anchor moveWithCells="1">
                  <from>
                    <xdr:col>2</xdr:col>
                    <xdr:colOff>1517650</xdr:colOff>
                    <xdr:row>19</xdr:row>
                    <xdr:rowOff>184150</xdr:rowOff>
                  </from>
                  <to>
                    <xdr:col>3</xdr:col>
                    <xdr:colOff>965200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8" name="Check Box 51">
              <controlPr defaultSize="0" autoFill="0" autoLine="0" autoPict="0">
                <anchor moveWithCells="1">
                  <from>
                    <xdr:col>3</xdr:col>
                    <xdr:colOff>920750</xdr:colOff>
                    <xdr:row>19</xdr:row>
                    <xdr:rowOff>184150</xdr:rowOff>
                  </from>
                  <to>
                    <xdr:col>4</xdr:col>
                    <xdr:colOff>63500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9" name="Check Box 52">
              <controlPr defaultSize="0" autoFill="0" autoLine="0" autoPict="0">
                <anchor moveWithCells="1">
                  <from>
                    <xdr:col>1</xdr:col>
                    <xdr:colOff>311150</xdr:colOff>
                    <xdr:row>20</xdr:row>
                    <xdr:rowOff>171450</xdr:rowOff>
                  </from>
                  <to>
                    <xdr:col>1</xdr:col>
                    <xdr:colOff>1219200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0" name="Check Box 53">
              <controlPr defaultSize="0" autoFill="0" autoLine="0" autoPict="0">
                <anchor moveWithCells="1">
                  <from>
                    <xdr:col>2</xdr:col>
                    <xdr:colOff>984250</xdr:colOff>
                    <xdr:row>17</xdr:row>
                    <xdr:rowOff>171450</xdr:rowOff>
                  </from>
                  <to>
                    <xdr:col>3</xdr:col>
                    <xdr:colOff>1346200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1" name="Check Box 54">
              <controlPr defaultSize="0" autoFill="0" autoLine="0" autoPict="0">
                <anchor moveWithCells="1">
                  <from>
                    <xdr:col>1</xdr:col>
                    <xdr:colOff>1136650</xdr:colOff>
                    <xdr:row>19</xdr:row>
                    <xdr:rowOff>177800</xdr:rowOff>
                  </from>
                  <to>
                    <xdr:col>2</xdr:col>
                    <xdr:colOff>482600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workbookViewId="0">
      <selection activeCell="E21" sqref="E21"/>
    </sheetView>
  </sheetViews>
  <sheetFormatPr baseColWidth="10" defaultRowHeight="14.5" x14ac:dyDescent="0.35"/>
  <sheetData>
    <row r="2" spans="1:2" x14ac:dyDescent="0.35">
      <c r="A2" t="s">
        <v>70</v>
      </c>
      <c r="B2" t="b">
        <v>0</v>
      </c>
    </row>
    <row r="3" spans="1:2" x14ac:dyDescent="0.35">
      <c r="A3" t="s">
        <v>109</v>
      </c>
      <c r="B3" t="b">
        <v>0</v>
      </c>
    </row>
    <row r="4" spans="1:2" x14ac:dyDescent="0.35">
      <c r="A4" t="s">
        <v>110</v>
      </c>
      <c r="B4" t="b">
        <v>0</v>
      </c>
    </row>
    <row r="5" spans="1:2" x14ac:dyDescent="0.35">
      <c r="A5" t="s">
        <v>111</v>
      </c>
      <c r="B5" t="b">
        <v>0</v>
      </c>
    </row>
    <row r="6" spans="1:2" x14ac:dyDescent="0.35">
      <c r="A6" t="s">
        <v>112</v>
      </c>
      <c r="B6" t="b">
        <v>0</v>
      </c>
    </row>
    <row r="8" spans="1:2" x14ac:dyDescent="0.35">
      <c r="A8" t="s">
        <v>115</v>
      </c>
      <c r="B8" t="b">
        <v>0</v>
      </c>
    </row>
    <row r="9" spans="1:2" x14ac:dyDescent="0.35">
      <c r="A9" t="s">
        <v>116</v>
      </c>
      <c r="B9" t="b">
        <v>0</v>
      </c>
    </row>
    <row r="10" spans="1:2" x14ac:dyDescent="0.35">
      <c r="A10" t="s">
        <v>113</v>
      </c>
      <c r="B10" t="b">
        <v>0</v>
      </c>
    </row>
    <row r="11" spans="1:2" x14ac:dyDescent="0.35">
      <c r="A11" t="s">
        <v>114</v>
      </c>
      <c r="B11" t="b">
        <v>0</v>
      </c>
    </row>
    <row r="12" spans="1:2" x14ac:dyDescent="0.35">
      <c r="A12" t="s">
        <v>117</v>
      </c>
      <c r="B12" t="b">
        <v>0</v>
      </c>
    </row>
    <row r="13" spans="1:2" x14ac:dyDescent="0.35">
      <c r="A13" t="s">
        <v>118</v>
      </c>
      <c r="B13" t="b">
        <v>0</v>
      </c>
    </row>
    <row r="14" spans="1:2" x14ac:dyDescent="0.35">
      <c r="A14" t="s">
        <v>119</v>
      </c>
      <c r="B14" t="b">
        <v>0</v>
      </c>
    </row>
    <row r="15" spans="1:2" x14ac:dyDescent="0.35">
      <c r="A15">
        <v>28</v>
      </c>
      <c r="B15" t="b">
        <v>0</v>
      </c>
    </row>
    <row r="16" spans="1:2" x14ac:dyDescent="0.35">
      <c r="A16">
        <v>32</v>
      </c>
      <c r="B16" t="b">
        <v>0</v>
      </c>
    </row>
    <row r="17" spans="1:2" x14ac:dyDescent="0.35">
      <c r="A17">
        <v>36</v>
      </c>
      <c r="B17" t="b">
        <v>0</v>
      </c>
    </row>
    <row r="18" spans="1:2" x14ac:dyDescent="0.35">
      <c r="A18">
        <v>40</v>
      </c>
      <c r="B18" t="b">
        <v>0</v>
      </c>
    </row>
    <row r="19" spans="1:2" x14ac:dyDescent="0.35">
      <c r="A19" t="s">
        <v>120</v>
      </c>
      <c r="B19" t="b">
        <v>0</v>
      </c>
    </row>
    <row r="20" spans="1:2" x14ac:dyDescent="0.35">
      <c r="A20" t="s">
        <v>136</v>
      </c>
      <c r="B20" t="b">
        <v>0</v>
      </c>
    </row>
    <row r="21" spans="1:2" x14ac:dyDescent="0.35">
      <c r="A21" t="s">
        <v>121</v>
      </c>
      <c r="B21" t="b">
        <v>0</v>
      </c>
    </row>
    <row r="22" spans="1:2" x14ac:dyDescent="0.35">
      <c r="A22" t="s">
        <v>20</v>
      </c>
      <c r="B22" t="b">
        <v>0</v>
      </c>
    </row>
    <row r="23" spans="1:2" x14ac:dyDescent="0.35">
      <c r="A23" t="s">
        <v>122</v>
      </c>
      <c r="B23" t="b">
        <v>0</v>
      </c>
    </row>
    <row r="24" spans="1:2" x14ac:dyDescent="0.35">
      <c r="A24" t="s">
        <v>123</v>
      </c>
      <c r="B24" t="b">
        <v>0</v>
      </c>
    </row>
    <row r="25" spans="1:2" x14ac:dyDescent="0.35">
      <c r="A25" t="s">
        <v>127</v>
      </c>
      <c r="B25" t="b">
        <v>0</v>
      </c>
    </row>
    <row r="26" spans="1:2" x14ac:dyDescent="0.35">
      <c r="A26" t="s">
        <v>135</v>
      </c>
      <c r="B26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RESERVATION R3</vt:lpstr>
      <vt:lpstr>NE PAS MODIFIER</vt:lpstr>
    </vt:vector>
  </TitlesOfParts>
  <Company>Smith and Nephew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NASSAR, ALEXANDRE</dc:creator>
  <cp:lastModifiedBy>NASSAR, ALEXANDRE</cp:lastModifiedBy>
  <dcterms:created xsi:type="dcterms:W3CDTF">2018-01-04T14:08:53Z</dcterms:created>
  <dcterms:modified xsi:type="dcterms:W3CDTF">2018-02-20T14:49:32Z</dcterms:modified>
</cp:coreProperties>
</file>