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ssara\Desktop\FICHES RESA\"/>
    </mc:Choice>
  </mc:AlternateContent>
  <bookViews>
    <workbookView xWindow="0" yWindow="0" windowWidth="13680" windowHeight="7050"/>
  </bookViews>
  <sheets>
    <sheet name="RESERVATION POLARSTEM" sheetId="1" r:id="rId1"/>
    <sheet name="NE PAS MODIFIER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9" i="1" l="1"/>
  <c r="A30" i="1"/>
  <c r="A68" i="1"/>
  <c r="A69" i="1"/>
  <c r="A70" i="1"/>
  <c r="A67" i="1"/>
  <c r="A66" i="1" l="1"/>
  <c r="A65" i="1"/>
  <c r="A64" i="1"/>
  <c r="A40" i="1" l="1"/>
  <c r="E54" i="1" l="1"/>
  <c r="A58" i="1"/>
  <c r="A57" i="1"/>
  <c r="A56" i="1"/>
  <c r="A55" i="1"/>
  <c r="A54" i="1"/>
  <c r="A53" i="1"/>
  <c r="E58" i="1"/>
  <c r="E57" i="1"/>
  <c r="E56" i="1"/>
  <c r="E55" i="1"/>
  <c r="E53" i="1"/>
  <c r="A31" i="1" l="1"/>
  <c r="A85" i="1"/>
  <c r="A84" i="1"/>
  <c r="A86" i="1"/>
  <c r="A83" i="1"/>
  <c r="A82" i="1"/>
  <c r="A45" i="1"/>
  <c r="A44" i="1"/>
  <c r="A43" i="1"/>
  <c r="A42" i="1"/>
  <c r="A41" i="1"/>
  <c r="A39" i="1"/>
  <c r="A38" i="1"/>
  <c r="A78" i="1"/>
  <c r="A79" i="1"/>
  <c r="A80" i="1"/>
  <c r="A77" i="1"/>
  <c r="A76" i="1"/>
  <c r="A75" i="1"/>
  <c r="A74" i="1"/>
  <c r="A73" i="1"/>
  <c r="A72" i="1"/>
  <c r="A71" i="1"/>
  <c r="A63" i="1"/>
  <c r="A62" i="1"/>
  <c r="A61" i="1"/>
  <c r="A60" i="1"/>
  <c r="A50" i="1"/>
  <c r="A49" i="1"/>
  <c r="A48" i="1"/>
  <c r="A47" i="1"/>
  <c r="A46" i="1"/>
  <c r="A37" i="1"/>
  <c r="A36" i="1"/>
  <c r="A35" i="1"/>
  <c r="A34" i="1"/>
  <c r="A33" i="1"/>
</calcChain>
</file>

<file path=xl/sharedStrings.xml><?xml version="1.0" encoding="utf-8"?>
<sst xmlns="http://schemas.openxmlformats.org/spreadsheetml/2006/main" count="153" uniqueCount="150">
  <si>
    <t>FORMULAIRE DE RESERVATION DE MATERIEL</t>
  </si>
  <si>
    <t>Code Client :</t>
  </si>
  <si>
    <t>Assistant(e) :</t>
  </si>
  <si>
    <t>Etablissement :</t>
  </si>
  <si>
    <t>Commercial :</t>
  </si>
  <si>
    <t>Date intervention :</t>
  </si>
  <si>
    <t>Chirurgien :</t>
  </si>
  <si>
    <t>Stérilisation externe :</t>
  </si>
  <si>
    <t>Lieu de livraison :</t>
  </si>
  <si>
    <t>Date de livraison :</t>
  </si>
  <si>
    <t>NATURE DE LA DEMANDE</t>
  </si>
  <si>
    <t>POLARSTEM</t>
  </si>
  <si>
    <t>TIGES FEMORALES DE PREMIERE INTENTION AVEC OU SANS CIMENT</t>
  </si>
  <si>
    <t>IMPLANTS</t>
  </si>
  <si>
    <t>551200027LRC</t>
  </si>
  <si>
    <t>551201083LRC</t>
  </si>
  <si>
    <t>551201084LRC</t>
  </si>
  <si>
    <t>551201039LRC</t>
  </si>
  <si>
    <t>551201040LRC</t>
  </si>
  <si>
    <t>551200031LRC</t>
  </si>
  <si>
    <t>551201085LRC</t>
  </si>
  <si>
    <t>551201086LRC</t>
  </si>
  <si>
    <t>551200032LRC</t>
  </si>
  <si>
    <t>551201097LRC</t>
  </si>
  <si>
    <t>551201108LRC</t>
  </si>
  <si>
    <t>551200061LRC</t>
  </si>
  <si>
    <t>551201107LRC</t>
  </si>
  <si>
    <t>551201109LRC</t>
  </si>
  <si>
    <t>551201110LRC</t>
  </si>
  <si>
    <t>551201111LRC</t>
  </si>
  <si>
    <t>Ancillaire POLARSTEM V2 (têtes d'essai et porte-râpe 10mm)</t>
  </si>
  <si>
    <t>Ancillaire POLARSTEM Taille 01 (râpe + col)</t>
  </si>
  <si>
    <t>Ancillaire POLARSTEM Tailles 9-10 (râpes)</t>
  </si>
  <si>
    <t>75102213</t>
  </si>
  <si>
    <t>Col d'essai valgus</t>
  </si>
  <si>
    <t>Ancillaire POLARSTEM COLLAR (cols d'essai, fraise, guide de fraise)</t>
  </si>
  <si>
    <t>Tiges fém. POLARSTEM HA Standard (T.0-8)</t>
  </si>
  <si>
    <t>Tiges fém. POLARSTEM HA Latéralisées (T.1-8)</t>
  </si>
  <si>
    <t>Tiges fém. POLARSTEM Cimentées Standard (T.1-8)</t>
  </si>
  <si>
    <t>Tiges fém. POLARSTEM Cimentées Latéralisées (T.1-8)</t>
  </si>
  <si>
    <t>75100462</t>
  </si>
  <si>
    <t>Tige fém. POLARSTEM HA Standard T.01</t>
  </si>
  <si>
    <t>Tiges fém. POLARSTEM HA Standard (T.9-10)</t>
  </si>
  <si>
    <t>Tiges fém. POLARSTEM HA Latéralisées (T.9-10)</t>
  </si>
  <si>
    <t>Tiges fém. POLARSTEM HA Valgus (T.0-7)</t>
  </si>
  <si>
    <t>Tiges fém. POLARSTEM COLLAR HA Standard (T.1-9)</t>
  </si>
  <si>
    <t>Tiges fém. POLARSTEM COLLAR HA Standard (T.01-0)</t>
  </si>
  <si>
    <t>Tiges fém. POLARSTEM COLLAR HA Standard (T.10-11)</t>
  </si>
  <si>
    <t>Tiges fém. POLARSTEM COLLAR HA Latéralisées (T.1-9)</t>
  </si>
  <si>
    <t>Tiges fém. POLARSTEM COLLAR HA Latéralisées (T.10-11)</t>
  </si>
  <si>
    <t>implants</t>
  </si>
  <si>
    <t>instrum</t>
  </si>
  <si>
    <t>cimenté</t>
  </si>
  <si>
    <t>sans ciment</t>
  </si>
  <si>
    <t>petites tailles</t>
  </si>
  <si>
    <t>tailles standard</t>
  </si>
  <si>
    <t>grandes tailles</t>
  </si>
  <si>
    <t>collerette</t>
  </si>
  <si>
    <t>STANDARD</t>
  </si>
  <si>
    <t>LATERALISEE</t>
  </si>
  <si>
    <t>VALGUS</t>
  </si>
  <si>
    <t>IMPLANTS OU INSTRUM</t>
  </si>
  <si>
    <t>TAILLES</t>
  </si>
  <si>
    <t>CIMENTE OU SANS CIMENT</t>
  </si>
  <si>
    <t>OPTION COLLERETTE</t>
  </si>
  <si>
    <t>INSTRUMENTS</t>
  </si>
  <si>
    <t>TETES</t>
  </si>
  <si>
    <t>CERAMIQUE</t>
  </si>
  <si>
    <t>OXINIUM</t>
  </si>
  <si>
    <t>ESSAI</t>
  </si>
  <si>
    <t>551800032LRC</t>
  </si>
  <si>
    <t>Instruments têtes d'essai 22mm</t>
  </si>
  <si>
    <t>551800034LRC</t>
  </si>
  <si>
    <t>Instruments têtes d'essai 28mm</t>
  </si>
  <si>
    <t>551800035LRC</t>
  </si>
  <si>
    <t>Instruments têtes d'essai 32mm</t>
  </si>
  <si>
    <t>551800087LRC</t>
  </si>
  <si>
    <t>Instruments têtes d'essai 36mm</t>
  </si>
  <si>
    <t>551801087LRC</t>
  </si>
  <si>
    <t>Têtes fémorales Acier Inoxydable diamètre 22mm</t>
  </si>
  <si>
    <t>551801088LRC</t>
  </si>
  <si>
    <t>Têtes fémorales Acier Inoxydable diamètre 28mm</t>
  </si>
  <si>
    <t>551201096LRC</t>
  </si>
  <si>
    <t>Têtes fémorales Acier Inoxydable diamètre 32mm</t>
  </si>
  <si>
    <t>551201074LRC</t>
  </si>
  <si>
    <t>Têtes fémorales BIOLOX DELTA diamètre 28mm (S, M, L)</t>
  </si>
  <si>
    <t>551201021LRC</t>
  </si>
  <si>
    <t>Têtes fémorales BIOLOX DELTA diamètre 32mm (S, M, L)</t>
  </si>
  <si>
    <t>551201023LRC</t>
  </si>
  <si>
    <t>Têtes fémorales BIOLOX DELTA diamètre 36mm (S, M, L)</t>
  </si>
  <si>
    <t>551201024LRC</t>
  </si>
  <si>
    <t>Têtes fémorales BIOLOX OPTION diamètre 28mm (S, M, L, XL)</t>
  </si>
  <si>
    <t>551201025LRC</t>
  </si>
  <si>
    <t>Têtes fémorales BIOLOX OPTION diamètre 32mm (S, M, L)</t>
  </si>
  <si>
    <t>551201090LRC</t>
  </si>
  <si>
    <t>Têtes fémorales BIOLOX OPTION diamètre 36mm (S, M, L)</t>
  </si>
  <si>
    <t>option</t>
  </si>
  <si>
    <t>551801102LRC</t>
  </si>
  <si>
    <t>Têtes fémorales OXINIUM diamètre 22mm</t>
  </si>
  <si>
    <t>551801091LRC</t>
  </si>
  <si>
    <t>Têtes fémorales OXINIUM diamètre 28mm</t>
  </si>
  <si>
    <t>551801093LRC</t>
  </si>
  <si>
    <t>Têtes fémorales OXINIUM diamètre 32mm</t>
  </si>
  <si>
    <t>551801101LRC</t>
  </si>
  <si>
    <t>Têtes fémorales OXINIUM diamètre 36mm</t>
  </si>
  <si>
    <t>Vous devez cocher une case au moins à chaque ligne du formulaire</t>
  </si>
  <si>
    <t>pas collerette</t>
  </si>
  <si>
    <t>OPTION PORTE-RAPE</t>
  </si>
  <si>
    <t>MOTEUR</t>
  </si>
  <si>
    <t>adap 25mm</t>
  </si>
  <si>
    <t>adap 40mm</t>
  </si>
  <si>
    <t>inst voie ant</t>
  </si>
  <si>
    <t>moteur imt</t>
  </si>
  <si>
    <t>rallonge 5m</t>
  </si>
  <si>
    <t>75007307</t>
  </si>
  <si>
    <t>Adaptateur décalé 25mm</t>
  </si>
  <si>
    <t>75007308</t>
  </si>
  <si>
    <t>Adaptateur décalé 40mm</t>
  </si>
  <si>
    <t>551200030LRC</t>
  </si>
  <si>
    <t>Moteur IMT</t>
  </si>
  <si>
    <t>9514481</t>
  </si>
  <si>
    <t>Rallonge moteur 5m (avec raccord mural à téton long)</t>
  </si>
  <si>
    <t>551200018LRC</t>
  </si>
  <si>
    <t>Instrumentation voie antérieure + adaptateurs décalés 60/25</t>
  </si>
  <si>
    <t>Ciment RALLY Haute viscosité AVEC Antibiotique, 40g</t>
  </si>
  <si>
    <t>Ciment RALLY Moyenne viscosité AVEC Antibiotique, 40g</t>
  </si>
  <si>
    <t>Ciment RALLY Haute viscosité SANS Antibiotique, 40g</t>
  </si>
  <si>
    <t>Ciment RALLY Moyenne viscosité SANS Antibiotique, 40g</t>
  </si>
  <si>
    <t>Bol + spatule</t>
  </si>
  <si>
    <t>QUANTITE</t>
  </si>
  <si>
    <t>CIMENT</t>
  </si>
  <si>
    <t>ab</t>
  </si>
  <si>
    <t>sans ab</t>
  </si>
  <si>
    <t>hv</t>
  </si>
  <si>
    <t>mv</t>
  </si>
  <si>
    <t>Quantité</t>
  </si>
  <si>
    <t>prep im</t>
  </si>
  <si>
    <t>bol spatule</t>
  </si>
  <si>
    <t>ANGLE CCD DE LA TIGE</t>
  </si>
  <si>
    <t>Kit PREP-IM par conditionnement de 5</t>
  </si>
  <si>
    <t>INOX</t>
  </si>
  <si>
    <t>CRCO</t>
  </si>
  <si>
    <t>551201094LRC</t>
  </si>
  <si>
    <t>551801022LRC</t>
  </si>
  <si>
    <t>551801023LRC</t>
  </si>
  <si>
    <t>551201095LRC</t>
  </si>
  <si>
    <t>Têtes fémorales Chrome-Cobalt diamètre 22mm (-3 / 0 / +4 / +8)</t>
  </si>
  <si>
    <t>Têtes fémorales Chrome-Cobalt diamètre 28mm (-3 / 0 / +4 / +8)</t>
  </si>
  <si>
    <t>Têtes fémorales Chrome-Cobalt diamètre 32mm (-3 / 0 / +4 / +8)</t>
  </si>
  <si>
    <t>Têtes fémorales Chrome-Cobalt diamètre 36mm (-3 / 0 / +4 / +8)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</si>
</sst>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11"/>
      <color rgb="FF000000"/>
      <name val="Smith&amp;NephewLF"/>
      <family val="2"/>
    </font>
    <font>
      <sz val="11"/>
      <color theme="1"/>
      <name val="Smith&amp;NephewLF"/>
      <family val="2"/>
    </font>
    <font>
      <b/>
      <sz val="11"/>
      <color theme="0"/>
      <name val="Smith&amp;NephewLF"/>
      <family val="2"/>
    </font>
    <font>
      <b/>
      <sz val="10"/>
      <color theme="0"/>
      <name val="Smith&amp;NephewLF"/>
      <family val="2"/>
    </font>
    <font>
      <b/>
      <sz val="14"/>
      <color theme="0"/>
      <name val="Smith&amp;NephewLF"/>
      <family val="2"/>
    </font>
    <font>
      <b/>
      <sz val="11"/>
      <color rgb="FFFFC000"/>
      <name val="Arial Black"/>
      <family val="2"/>
    </font>
    <font>
      <b/>
      <sz val="10"/>
      <color theme="1"/>
      <name val="Smith&amp;NephewLF"/>
      <family val="2"/>
    </font>
    <font>
      <sz val="9"/>
      <color theme="1"/>
      <name val="Smith&amp;NephewLF"/>
      <family val="2"/>
    </font>
    <font>
      <b/>
      <sz val="10"/>
      <color rgb="FFFF0000"/>
      <name val="Smith&amp;NephewLF"/>
      <family val="2"/>
    </font>
    <font>
      <b/>
      <sz val="11"/>
      <color rgb="FFFF0000"/>
      <name val="Smith&amp;NephewLF"/>
      <family val="2"/>
    </font>
    <font>
      <sz val="8"/>
      <color rgb="FF000000"/>
      <name val="Segoe UI"/>
      <family val="2"/>
    </font>
    <font>
      <sz val="10"/>
      <color theme="1"/>
      <name val="Smith&amp;NephewLF"/>
      <family val="2"/>
    </font>
    <font>
      <b/>
      <sz val="12"/>
      <color theme="1"/>
      <name val="Smith&amp;NephewLF"/>
      <family val="2"/>
    </font>
    <font>
      <b/>
      <sz val="11"/>
      <color rgb="FFFFFF00"/>
      <name val="Smith&amp;NephewLF"/>
      <family val="2"/>
    </font>
  </fonts>
  <fills count="13">
    <fill>
      <patternFill patternType="none"/>
    </fill>
    <fill>
      <patternFill patternType="gray125"/>
    </fill>
    <fill>
      <patternFill patternType="solid">
        <fgColor rgb="FFFABF8F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/>
    <xf numFmtId="0" fontId="3" fillId="0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Fill="1" applyBorder="1"/>
    <xf numFmtId="0" fontId="3" fillId="0" borderId="14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center"/>
    </xf>
    <xf numFmtId="0" fontId="2" fillId="3" borderId="17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5" fillId="0" borderId="0" xfId="0" applyFont="1" applyFill="1" applyAlignment="1">
      <alignment horizontal="center"/>
    </xf>
    <xf numFmtId="0" fontId="8" fillId="6" borderId="0" xfId="0" applyFont="1" applyFill="1" applyAlignment="1">
      <alignment horizontal="left"/>
    </xf>
    <xf numFmtId="0" fontId="5" fillId="6" borderId="0" xfId="0" applyFont="1" applyFill="1" applyAlignment="1">
      <alignment horizontal="center"/>
    </xf>
    <xf numFmtId="0" fontId="8" fillId="8" borderId="0" xfId="0" applyFont="1" applyFill="1" applyAlignment="1">
      <alignment horizontal="left"/>
    </xf>
    <xf numFmtId="0" fontId="5" fillId="8" borderId="0" xfId="0" applyFont="1" applyFill="1" applyAlignment="1">
      <alignment horizontal="center"/>
    </xf>
    <xf numFmtId="0" fontId="3" fillId="11" borderId="0" xfId="0" applyFont="1" applyFill="1"/>
    <xf numFmtId="0" fontId="14" fillId="0" borderId="0" xfId="0" applyFont="1" applyAlignment="1">
      <alignment horizontal="center"/>
    </xf>
    <xf numFmtId="0" fontId="15" fillId="12" borderId="0" xfId="0" applyFont="1" applyFill="1" applyAlignment="1">
      <alignment horizontal="center"/>
    </xf>
    <xf numFmtId="0" fontId="8" fillId="11" borderId="0" xfId="0" applyFont="1" applyFill="1" applyAlignment="1">
      <alignment horizontal="left"/>
    </xf>
    <xf numFmtId="0" fontId="7" fillId="0" borderId="0" xfId="0" applyFont="1" applyAlignment="1">
      <alignment horizontal="center" vertical="center"/>
    </xf>
    <xf numFmtId="0" fontId="3" fillId="5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11" borderId="0" xfId="0" applyFont="1" applyFill="1" applyAlignment="1">
      <alignment horizontal="left" vertical="center"/>
    </xf>
    <xf numFmtId="0" fontId="3" fillId="9" borderId="0" xfId="0" applyFont="1" applyFill="1" applyAlignment="1">
      <alignment vertical="center"/>
    </xf>
    <xf numFmtId="0" fontId="3" fillId="10" borderId="0" xfId="0" applyFont="1" applyFill="1" applyAlignment="1">
      <alignment vertical="center"/>
    </xf>
    <xf numFmtId="0" fontId="4" fillId="7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/>
    </xf>
    <xf numFmtId="0" fontId="3" fillId="5" borderId="0" xfId="0" applyFont="1" applyFill="1" applyAlignment="1">
      <alignment horizontal="left" vertical="center"/>
    </xf>
    <xf numFmtId="0" fontId="6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0" fillId="0" borderId="18" xfId="0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6" borderId="0" xfId="0" applyFont="1" applyFill="1" applyAlignment="1">
      <alignment horizontal="center" vertical="center" textRotation="90"/>
    </xf>
    <xf numFmtId="0" fontId="4" fillId="7" borderId="0" xfId="0" applyFont="1" applyFill="1" applyAlignment="1">
      <alignment horizontal="left" vertical="center"/>
    </xf>
    <xf numFmtId="0" fontId="3" fillId="8" borderId="0" xfId="0" applyFont="1" applyFill="1" applyAlignment="1">
      <alignment horizontal="center" vertical="center" textRotation="90"/>
    </xf>
    <xf numFmtId="0" fontId="3" fillId="9" borderId="0" xfId="0" applyFont="1" applyFill="1" applyAlignment="1">
      <alignment horizontal="left" vertical="center"/>
    </xf>
    <xf numFmtId="0" fontId="3" fillId="10" borderId="0" xfId="0" applyFont="1" applyFill="1" applyAlignment="1">
      <alignment horizontal="left" vertical="center"/>
    </xf>
    <xf numFmtId="0" fontId="13" fillId="11" borderId="0" xfId="0" applyFont="1" applyFill="1" applyAlignment="1">
      <alignment horizontal="left" vertical="center"/>
    </xf>
    <xf numFmtId="0" fontId="9" fillId="6" borderId="0" xfId="0" applyFont="1" applyFill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C19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'NE PAS MODIFIER'!$B$7" lockText="1" noThreeD="1"/>
</file>

<file path=xl/ctrlProps/ctrlProp11.xml><?xml version="1.0" encoding="utf-8"?>
<formControlPr xmlns="http://schemas.microsoft.com/office/spreadsheetml/2009/9/main" objectType="CheckBox" fmlaLink="'NE PAS MODIFIER'!$B$8" lockText="1" noThreeD="1"/>
</file>

<file path=xl/ctrlProps/ctrlProp12.xml><?xml version="1.0" encoding="utf-8"?>
<formControlPr xmlns="http://schemas.microsoft.com/office/spreadsheetml/2009/9/main" objectType="CheckBox" fmlaLink="'NE PAS MODIFIER'!$B$9" lockText="1" noThreeD="1"/>
</file>

<file path=xl/ctrlProps/ctrlProp13.xml><?xml version="1.0" encoding="utf-8"?>
<formControlPr xmlns="http://schemas.microsoft.com/office/spreadsheetml/2009/9/main" objectType="CheckBox" fmlaLink="'NE PAS MODIFIER'!$B$10" lockText="1" noThreeD="1"/>
</file>

<file path=xl/ctrlProps/ctrlProp14.xml><?xml version="1.0" encoding="utf-8"?>
<formControlPr xmlns="http://schemas.microsoft.com/office/spreadsheetml/2009/9/main" objectType="CheckBox" fmlaLink="'NE PAS MODIFIER'!$B$11" lockText="1" noThreeD="1"/>
</file>

<file path=xl/ctrlProps/ctrlProp15.xml><?xml version="1.0" encoding="utf-8"?>
<formControlPr xmlns="http://schemas.microsoft.com/office/spreadsheetml/2009/9/main" objectType="CheckBox" fmlaLink="'NE PAS MODIFIER'!$B$12" lockText="1" noThreeD="1"/>
</file>

<file path=xl/ctrlProps/ctrlProp16.xml><?xml version="1.0" encoding="utf-8"?>
<formControlPr xmlns="http://schemas.microsoft.com/office/spreadsheetml/2009/9/main" objectType="CheckBox" fmlaLink="'NE PAS MODIFIER'!$B$13" lockText="1" noThreeD="1"/>
</file>

<file path=xl/ctrlProps/ctrlProp17.xml><?xml version="1.0" encoding="utf-8"?>
<formControlPr xmlns="http://schemas.microsoft.com/office/spreadsheetml/2009/9/main" objectType="CheckBox" fmlaLink="'NE PAS MODIFIER'!$B$14" lockText="1" noThreeD="1"/>
</file>

<file path=xl/ctrlProps/ctrlProp18.xml><?xml version="1.0" encoding="utf-8"?>
<formControlPr xmlns="http://schemas.microsoft.com/office/spreadsheetml/2009/9/main" objectType="CheckBox" fmlaLink="'NE PAS MODIFIER'!$B$15" lockText="1" noThreeD="1"/>
</file>

<file path=xl/ctrlProps/ctrlProp19.xml><?xml version="1.0" encoding="utf-8"?>
<formControlPr xmlns="http://schemas.microsoft.com/office/spreadsheetml/2009/9/main" objectType="CheckBox" fmlaLink="'NE PAS MODIFIER'!$B$16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fmlaLink="'NE PAS MODIFIER'!$B$17" lockText="1" noThreeD="1"/>
</file>

<file path=xl/ctrlProps/ctrlProp21.xml><?xml version="1.0" encoding="utf-8"?>
<formControlPr xmlns="http://schemas.microsoft.com/office/spreadsheetml/2009/9/main" objectType="CheckBox" fmlaLink="'NE PAS MODIFIER'!$B$18" lockText="1" noThreeD="1"/>
</file>

<file path=xl/ctrlProps/ctrlProp22.xml><?xml version="1.0" encoding="utf-8"?>
<formControlPr xmlns="http://schemas.microsoft.com/office/spreadsheetml/2009/9/main" objectType="CheckBox" fmlaLink="'NE PAS MODIFIER'!$B$19" lockText="1" noThreeD="1"/>
</file>

<file path=xl/ctrlProps/ctrlProp23.xml><?xml version="1.0" encoding="utf-8"?>
<formControlPr xmlns="http://schemas.microsoft.com/office/spreadsheetml/2009/9/main" objectType="CheckBox" fmlaLink="'NE PAS MODIFIER'!$B$20" lockText="1" noThreeD="1"/>
</file>

<file path=xl/ctrlProps/ctrlProp24.xml><?xml version="1.0" encoding="utf-8"?>
<formControlPr xmlns="http://schemas.microsoft.com/office/spreadsheetml/2009/9/main" objectType="CheckBox" fmlaLink="'NE PAS MODIFIER'!$B$21" lockText="1" noThreeD="1"/>
</file>

<file path=xl/ctrlProps/ctrlProp25.xml><?xml version="1.0" encoding="utf-8"?>
<formControlPr xmlns="http://schemas.microsoft.com/office/spreadsheetml/2009/9/main" objectType="CheckBox" fmlaLink="'NE PAS MODIFIER'!$B$22" lockText="1" noThreeD="1"/>
</file>

<file path=xl/ctrlProps/ctrlProp26.xml><?xml version="1.0" encoding="utf-8"?>
<formControlPr xmlns="http://schemas.microsoft.com/office/spreadsheetml/2009/9/main" objectType="CheckBox" fmlaLink="'NE PAS MODIFIER'!$B$23" lockText="1" noThreeD="1"/>
</file>

<file path=xl/ctrlProps/ctrlProp27.xml><?xml version="1.0" encoding="utf-8"?>
<formControlPr xmlns="http://schemas.microsoft.com/office/spreadsheetml/2009/9/main" objectType="CheckBox" fmlaLink="'NE PAS MODIFIER'!$B$24" lockText="1" noThreeD="1"/>
</file>

<file path=xl/ctrlProps/ctrlProp28.xml><?xml version="1.0" encoding="utf-8"?>
<formControlPr xmlns="http://schemas.microsoft.com/office/spreadsheetml/2009/9/main" objectType="CheckBox" fmlaLink="'NE PAS MODIFIER'!$B$25" lockText="1" noThreeD="1"/>
</file>

<file path=xl/ctrlProps/ctrlProp29.xml><?xml version="1.0" encoding="utf-8"?>
<formControlPr xmlns="http://schemas.microsoft.com/office/spreadsheetml/2009/9/main" objectType="CheckBox" fmlaLink="'NE PAS MODIFIER'!$B$26" lockText="1" noThreeD="1"/>
</file>

<file path=xl/ctrlProps/ctrlProp3.xml><?xml version="1.0" encoding="utf-8"?>
<formControlPr xmlns="http://schemas.microsoft.com/office/spreadsheetml/2009/9/main" objectType="Radio" checked="Checked" firstButton="1" lockText="1" noThreeD="1"/>
</file>

<file path=xl/ctrlProps/ctrlProp30.xml><?xml version="1.0" encoding="utf-8"?>
<formControlPr xmlns="http://schemas.microsoft.com/office/spreadsheetml/2009/9/main" objectType="CheckBox" fmlaLink="'NE PAS MODIFIER'!$B$27" lockText="1" noThreeD="1"/>
</file>

<file path=xl/ctrlProps/ctrlProp31.xml><?xml version="1.0" encoding="utf-8"?>
<formControlPr xmlns="http://schemas.microsoft.com/office/spreadsheetml/2009/9/main" objectType="CheckBox" fmlaLink="'NE PAS MODIFIER'!$B$28" lockText="1" noThreeD="1"/>
</file>

<file path=xl/ctrlProps/ctrlProp32.xml><?xml version="1.0" encoding="utf-8"?>
<formControlPr xmlns="http://schemas.microsoft.com/office/spreadsheetml/2009/9/main" objectType="CheckBox" fmlaLink="'NE PAS MODIFIER'!$B$29" lockText="1" noThreeD="1"/>
</file>

<file path=xl/ctrlProps/ctrlProp33.xml><?xml version="1.0" encoding="utf-8"?>
<formControlPr xmlns="http://schemas.microsoft.com/office/spreadsheetml/2009/9/main" objectType="CheckBox" fmlaLink="'NE PAS MODIFIER'!$B$30" lockText="1" noThreeD="1"/>
</file>

<file path=xl/ctrlProps/ctrlProp34.xml><?xml version="1.0" encoding="utf-8"?>
<formControlPr xmlns="http://schemas.microsoft.com/office/spreadsheetml/2009/9/main" objectType="CheckBox" fmlaLink="'NE PAS MODIFIER'!$B$31" lockText="1" noThreeD="1"/>
</file>

<file path=xl/ctrlProps/ctrlProp35.xml><?xml version="1.0" encoding="utf-8"?>
<formControlPr xmlns="http://schemas.microsoft.com/office/spreadsheetml/2009/9/main" objectType="Drop" dropStyle="combo" dx="25" fmlaLink="'NE PAS MODIFIER'!$B$43" fmlaRange="'NE PAS MODIFIER'!$B$32:$B$42" noThreeD="1" sel="1" val="0"/>
</file>

<file path=xl/ctrlProps/ctrlProp36.xml><?xml version="1.0" encoding="utf-8"?>
<formControlPr xmlns="http://schemas.microsoft.com/office/spreadsheetml/2009/9/main" objectType="CheckBox" fmlaLink="'NE PAS MODIFIER'!$B$44" lockText="1" noThreeD="1"/>
</file>

<file path=xl/ctrlProps/ctrlProp37.xml><?xml version="1.0" encoding="utf-8"?>
<formControlPr xmlns="http://schemas.microsoft.com/office/spreadsheetml/2009/9/main" objectType="CheckBox" fmlaLink="'NE PAS MODIFIER'!$B$45" lockText="1" noThreeD="1"/>
</file>

<file path=xl/ctrlProps/ctrlProp38.xml><?xml version="1.0" encoding="utf-8"?>
<formControlPr xmlns="http://schemas.microsoft.com/office/spreadsheetml/2009/9/main" objectType="Drop" dropStyle="combo" dx="25" fmlaLink="'NE PAS MODIFIER'!$C$44" fmlaRange="'NE PAS MODIFIER'!$B$32:$B$42" noThreeD="1" sel="0" val="0"/>
</file>

<file path=xl/ctrlProps/ctrlProp39.xml><?xml version="1.0" encoding="utf-8"?>
<formControlPr xmlns="http://schemas.microsoft.com/office/spreadsheetml/2009/9/main" objectType="Drop" dropStyle="combo" dx="25" fmlaLink="'NE PAS MODIFIER'!$C$45" fmlaRange="'NE PAS MODIFIER'!$B$32:$B$42" noThreeD="1" sel="1" val="0"/>
</file>

<file path=xl/ctrlProps/ctrlProp4.xml><?xml version="1.0" encoding="utf-8"?>
<formControlPr xmlns="http://schemas.microsoft.com/office/spreadsheetml/2009/9/main" objectType="Radio" lockText="1" noThreeD="1"/>
</file>

<file path=xl/ctrlProps/ctrlProp40.xml><?xml version="1.0" encoding="utf-8"?>
<formControlPr xmlns="http://schemas.microsoft.com/office/spreadsheetml/2009/9/main" objectType="CheckBox" fmlaLink="'NE PAS MODIFIER'!$A$46" lockText="1" noThreeD="1"/>
</file>

<file path=xl/ctrlProps/ctrlProp5.xml><?xml version="1.0" encoding="utf-8"?>
<formControlPr xmlns="http://schemas.microsoft.com/office/spreadsheetml/2009/9/main" objectType="CheckBox" fmlaLink="'NE PAS MODIFIER'!$B$2" lockText="1" noThreeD="1"/>
</file>

<file path=xl/ctrlProps/ctrlProp6.xml><?xml version="1.0" encoding="utf-8"?>
<formControlPr xmlns="http://schemas.microsoft.com/office/spreadsheetml/2009/9/main" objectType="CheckBox" fmlaLink="'NE PAS MODIFIER'!$B$3" lockText="1" noThreeD="1"/>
</file>

<file path=xl/ctrlProps/ctrlProp7.xml><?xml version="1.0" encoding="utf-8"?>
<formControlPr xmlns="http://schemas.microsoft.com/office/spreadsheetml/2009/9/main" objectType="CheckBox" fmlaLink="'NE PAS MODIFIER'!$B$4" lockText="1" noThreeD="1"/>
</file>

<file path=xl/ctrlProps/ctrlProp8.xml><?xml version="1.0" encoding="utf-8"?>
<formControlPr xmlns="http://schemas.microsoft.com/office/spreadsheetml/2009/9/main" objectType="CheckBox" fmlaLink="'NE PAS MODIFIER'!$B$5" lockText="1" noThreeD="1"/>
</file>

<file path=xl/ctrlProps/ctrlProp9.xml><?xml version="1.0" encoding="utf-8"?>
<formControlPr xmlns="http://schemas.microsoft.com/office/spreadsheetml/2009/9/main" objectType="CheckBox" fmlaLink="'NE PAS MODIFIER'!$B$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8</xdr:row>
          <xdr:rowOff>88900</xdr:rowOff>
        </xdr:from>
        <xdr:to>
          <xdr:col>1</xdr:col>
          <xdr:colOff>857250</xdr:colOff>
          <xdr:row>9</xdr:row>
          <xdr:rowOff>101600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8</xdr:row>
          <xdr:rowOff>95250</xdr:rowOff>
        </xdr:from>
        <xdr:to>
          <xdr:col>2</xdr:col>
          <xdr:colOff>825500</xdr:colOff>
          <xdr:row>9</xdr:row>
          <xdr:rowOff>107950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DEPOT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4</xdr:row>
          <xdr:rowOff>57150</xdr:rowOff>
        </xdr:from>
        <xdr:to>
          <xdr:col>3</xdr:col>
          <xdr:colOff>571500</xdr:colOff>
          <xdr:row>4</xdr:row>
          <xdr:rowOff>279400</xdr:rowOff>
        </xdr:to>
        <xdr:sp macro="" textlink="">
          <xdr:nvSpPr>
            <xdr:cNvPr id="1043" name="Option Button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</xdr:row>
          <xdr:rowOff>57150</xdr:rowOff>
        </xdr:from>
        <xdr:to>
          <xdr:col>3</xdr:col>
          <xdr:colOff>1085850</xdr:colOff>
          <xdr:row>4</xdr:row>
          <xdr:rowOff>279400</xdr:rowOff>
        </xdr:to>
        <xdr:sp macro="" textlink="">
          <xdr:nvSpPr>
            <xdr:cNvPr id="1044" name="Option Button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12</xdr:row>
          <xdr:rowOff>139700</xdr:rowOff>
        </xdr:from>
        <xdr:to>
          <xdr:col>1</xdr:col>
          <xdr:colOff>1276350</xdr:colOff>
          <xdr:row>14</xdr:row>
          <xdr:rowOff>38100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IMPLANTS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12</xdr:row>
          <xdr:rowOff>184150</xdr:rowOff>
        </xdr:from>
        <xdr:to>
          <xdr:col>3</xdr:col>
          <xdr:colOff>25400</xdr:colOff>
          <xdr:row>14</xdr:row>
          <xdr:rowOff>44450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INSTRUMENTATION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13</xdr:row>
          <xdr:rowOff>127000</xdr:rowOff>
        </xdr:from>
        <xdr:to>
          <xdr:col>1</xdr:col>
          <xdr:colOff>1174750</xdr:colOff>
          <xdr:row>15</xdr:row>
          <xdr:rowOff>82550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CIMENTE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13</xdr:row>
          <xdr:rowOff>146050</xdr:rowOff>
        </xdr:from>
        <xdr:to>
          <xdr:col>2</xdr:col>
          <xdr:colOff>1244600</xdr:colOff>
          <xdr:row>15</xdr:row>
          <xdr:rowOff>69850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SANS CIMENT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14</xdr:row>
          <xdr:rowOff>139700</xdr:rowOff>
        </xdr:from>
        <xdr:to>
          <xdr:col>2</xdr:col>
          <xdr:colOff>196850</xdr:colOff>
          <xdr:row>16</xdr:row>
          <xdr:rowOff>88900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PETITES TAILLES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14</xdr:row>
          <xdr:rowOff>165100</xdr:rowOff>
        </xdr:from>
        <xdr:to>
          <xdr:col>2</xdr:col>
          <xdr:colOff>1416050</xdr:colOff>
          <xdr:row>16</xdr:row>
          <xdr:rowOff>57150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TAILLES STANDARD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14</xdr:row>
          <xdr:rowOff>146050</xdr:rowOff>
        </xdr:from>
        <xdr:to>
          <xdr:col>3</xdr:col>
          <xdr:colOff>1250950</xdr:colOff>
          <xdr:row>16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GRANDES TAILLES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16</xdr:row>
          <xdr:rowOff>171450</xdr:rowOff>
        </xdr:from>
        <xdr:to>
          <xdr:col>1</xdr:col>
          <xdr:colOff>1295400</xdr:colOff>
          <xdr:row>18</xdr:row>
          <xdr:rowOff>57150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COLLERETTE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241300</xdr:colOff>
          <xdr:row>15</xdr:row>
          <xdr:rowOff>165100</xdr:rowOff>
        </xdr:from>
        <xdr:to>
          <xdr:col>2</xdr:col>
          <xdr:colOff>1098550</xdr:colOff>
          <xdr:row>17</xdr:row>
          <xdr:rowOff>44450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STANDARD 135°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16</xdr:row>
          <xdr:rowOff>0</xdr:rowOff>
        </xdr:from>
        <xdr:to>
          <xdr:col>1</xdr:col>
          <xdr:colOff>1314450</xdr:colOff>
          <xdr:row>17</xdr:row>
          <xdr:rowOff>25400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LATERALISE 126°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165100</xdr:colOff>
          <xdr:row>15</xdr:row>
          <xdr:rowOff>107950</xdr:rowOff>
        </xdr:from>
        <xdr:to>
          <xdr:col>6</xdr:col>
          <xdr:colOff>203200</xdr:colOff>
          <xdr:row>17</xdr:row>
          <xdr:rowOff>101600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VALGUS  145° (uniquement sans ciment sans collerette)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18</xdr:row>
          <xdr:rowOff>0</xdr:rowOff>
        </xdr:from>
        <xdr:to>
          <xdr:col>1</xdr:col>
          <xdr:colOff>1060450</xdr:colOff>
          <xdr:row>19</xdr:row>
          <xdr:rowOff>12700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ACIER INOX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17</xdr:row>
          <xdr:rowOff>165100</xdr:rowOff>
        </xdr:from>
        <xdr:to>
          <xdr:col>3</xdr:col>
          <xdr:colOff>260350</xdr:colOff>
          <xdr:row>19</xdr:row>
          <xdr:rowOff>6350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BIOLOX DELTA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876300</xdr:colOff>
          <xdr:row>17</xdr:row>
          <xdr:rowOff>171450</xdr:rowOff>
        </xdr:from>
        <xdr:to>
          <xdr:col>4</xdr:col>
          <xdr:colOff>190500</xdr:colOff>
          <xdr:row>19</xdr:row>
          <xdr:rowOff>25400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OXINIUM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18</xdr:row>
          <xdr:rowOff>184150</xdr:rowOff>
        </xdr:from>
        <xdr:to>
          <xdr:col>1</xdr:col>
          <xdr:colOff>1282700</xdr:colOff>
          <xdr:row>20</xdr:row>
          <xdr:rowOff>25400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DIAMETRE 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1479550</xdr:colOff>
          <xdr:row>19</xdr:row>
          <xdr:rowOff>0</xdr:rowOff>
        </xdr:from>
        <xdr:to>
          <xdr:col>2</xdr:col>
          <xdr:colOff>908050</xdr:colOff>
          <xdr:row>20</xdr:row>
          <xdr:rowOff>12700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DIAMETRE 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1028700</xdr:colOff>
          <xdr:row>18</xdr:row>
          <xdr:rowOff>177800</xdr:rowOff>
        </xdr:from>
        <xdr:to>
          <xdr:col>3</xdr:col>
          <xdr:colOff>457200</xdr:colOff>
          <xdr:row>20</xdr:row>
          <xdr:rowOff>31750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DIAMETRE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450850</xdr:colOff>
          <xdr:row>18</xdr:row>
          <xdr:rowOff>177800</xdr:rowOff>
        </xdr:from>
        <xdr:to>
          <xdr:col>4</xdr:col>
          <xdr:colOff>44450</xdr:colOff>
          <xdr:row>20</xdr:row>
          <xdr:rowOff>19050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DIAMETRE 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19</xdr:row>
          <xdr:rowOff>184150</xdr:rowOff>
        </xdr:from>
        <xdr:to>
          <xdr:col>1</xdr:col>
          <xdr:colOff>1479550</xdr:colOff>
          <xdr:row>21</xdr:row>
          <xdr:rowOff>25400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TETES D'ESSAI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1460500</xdr:colOff>
          <xdr:row>17</xdr:row>
          <xdr:rowOff>171450</xdr:rowOff>
        </xdr:from>
        <xdr:to>
          <xdr:col>3</xdr:col>
          <xdr:colOff>831850</xdr:colOff>
          <xdr:row>19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BIOLOX OPTION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241300</xdr:colOff>
          <xdr:row>16</xdr:row>
          <xdr:rowOff>177800</xdr:rowOff>
        </xdr:from>
        <xdr:to>
          <xdr:col>3</xdr:col>
          <xdr:colOff>25400</xdr:colOff>
          <xdr:row>18</xdr:row>
          <xdr:rowOff>19050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SANS COLLERETTE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22</xdr:row>
          <xdr:rowOff>0</xdr:rowOff>
        </xdr:from>
        <xdr:to>
          <xdr:col>2</xdr:col>
          <xdr:colOff>63500</xdr:colOff>
          <xdr:row>23</xdr:row>
          <xdr:rowOff>12700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Adap. Décalé 25mm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22</xdr:row>
          <xdr:rowOff>0</xdr:rowOff>
        </xdr:from>
        <xdr:to>
          <xdr:col>2</xdr:col>
          <xdr:colOff>1524000</xdr:colOff>
          <xdr:row>23</xdr:row>
          <xdr:rowOff>31750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Adap. Décalé 40mm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22</xdr:row>
          <xdr:rowOff>0</xdr:rowOff>
        </xdr:from>
        <xdr:to>
          <xdr:col>6</xdr:col>
          <xdr:colOff>635000</xdr:colOff>
          <xdr:row>23</xdr:row>
          <xdr:rowOff>38100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Instr. Voie antérieure (+adap. Décalé 60/25)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22</xdr:row>
          <xdr:rowOff>171450</xdr:rowOff>
        </xdr:from>
        <xdr:to>
          <xdr:col>1</xdr:col>
          <xdr:colOff>1511300</xdr:colOff>
          <xdr:row>24</xdr:row>
          <xdr:rowOff>12700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Moteur IMT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22</xdr:row>
          <xdr:rowOff>184150</xdr:rowOff>
        </xdr:from>
        <xdr:to>
          <xdr:col>2</xdr:col>
          <xdr:colOff>1562100</xdr:colOff>
          <xdr:row>24</xdr:row>
          <xdr:rowOff>25400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Rallonge moteur 5m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44450</xdr:colOff>
          <xdr:row>24</xdr:row>
          <xdr:rowOff>171450</xdr:rowOff>
        </xdr:from>
        <xdr:to>
          <xdr:col>1</xdr:col>
          <xdr:colOff>711200</xdr:colOff>
          <xdr:row>26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AVEC AB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939800</xdr:colOff>
          <xdr:row>24</xdr:row>
          <xdr:rowOff>177800</xdr:rowOff>
        </xdr:from>
        <xdr:to>
          <xdr:col>2</xdr:col>
          <xdr:colOff>139700</xdr:colOff>
          <xdr:row>26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SANS AB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317500</xdr:colOff>
          <xdr:row>25</xdr:row>
          <xdr:rowOff>0</xdr:rowOff>
        </xdr:from>
        <xdr:to>
          <xdr:col>2</xdr:col>
          <xdr:colOff>762000</xdr:colOff>
          <xdr:row>26</xdr:row>
          <xdr:rowOff>31750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HV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977900</xdr:colOff>
          <xdr:row>25</xdr:row>
          <xdr:rowOff>0</xdr:rowOff>
        </xdr:from>
        <xdr:to>
          <xdr:col>2</xdr:col>
          <xdr:colOff>1466850</xdr:colOff>
          <xdr:row>26</xdr:row>
          <xdr:rowOff>31750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MV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25</xdr:row>
          <xdr:rowOff>12700</xdr:rowOff>
        </xdr:from>
        <xdr:to>
          <xdr:col>3</xdr:col>
          <xdr:colOff>1549400</xdr:colOff>
          <xdr:row>25</xdr:row>
          <xdr:rowOff>177800</xdr:rowOff>
        </xdr:to>
        <xdr:sp macro="" textlink="">
          <xdr:nvSpPr>
            <xdr:cNvPr id="1084" name="Drop Down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25</xdr:row>
          <xdr:rowOff>165100</xdr:rowOff>
        </xdr:from>
        <xdr:to>
          <xdr:col>1</xdr:col>
          <xdr:colOff>749300</xdr:colOff>
          <xdr:row>27</xdr:row>
          <xdr:rowOff>6350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KIT PREP-IM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25</xdr:row>
          <xdr:rowOff>171450</xdr:rowOff>
        </xdr:from>
        <xdr:to>
          <xdr:col>2</xdr:col>
          <xdr:colOff>1352550</xdr:colOff>
          <xdr:row>27</xdr:row>
          <xdr:rowOff>25400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BOL + SPATULE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958850</xdr:colOff>
          <xdr:row>26</xdr:row>
          <xdr:rowOff>19050</xdr:rowOff>
        </xdr:from>
        <xdr:to>
          <xdr:col>2</xdr:col>
          <xdr:colOff>171450</xdr:colOff>
          <xdr:row>26</xdr:row>
          <xdr:rowOff>165100</xdr:rowOff>
        </xdr:to>
        <xdr:sp macro="" textlink="">
          <xdr:nvSpPr>
            <xdr:cNvPr id="1087" name="Drop Down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1339850</xdr:colOff>
          <xdr:row>26</xdr:row>
          <xdr:rowOff>31750</xdr:rowOff>
        </xdr:from>
        <xdr:to>
          <xdr:col>3</xdr:col>
          <xdr:colOff>558800</xdr:colOff>
          <xdr:row>26</xdr:row>
          <xdr:rowOff>171450</xdr:rowOff>
        </xdr:to>
        <xdr:sp macro="" textlink="">
          <xdr:nvSpPr>
            <xdr:cNvPr id="1088" name="Drop Down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1143000</xdr:colOff>
          <xdr:row>17</xdr:row>
          <xdr:rowOff>171450</xdr:rowOff>
        </xdr:from>
        <xdr:to>
          <xdr:col>2</xdr:col>
          <xdr:colOff>482600</xdr:colOff>
          <xdr:row>19</xdr:row>
          <xdr:rowOff>12700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CHROME-COBALT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E86"/>
  <sheetViews>
    <sheetView tabSelected="1" zoomScale="130" zoomScaleNormal="130" workbookViewId="0">
      <selection activeCell="B3" sqref="B3:B4"/>
    </sheetView>
  </sheetViews>
  <sheetFormatPr baseColWidth="10" defaultRowHeight="15" x14ac:dyDescent="0.4"/>
  <cols>
    <col min="1" max="4" width="22.453125" style="1" customWidth="1"/>
    <col min="5" max="5" width="4.6328125" style="1" customWidth="1"/>
    <col min="6" max="7" width="10.90625" style="1" customWidth="1"/>
    <col min="8" max="16384" width="10.90625" style="1"/>
  </cols>
  <sheetData>
    <row r="1" spans="1:4" ht="15.5" thickBot="1" x14ac:dyDescent="0.45">
      <c r="A1" s="32" t="s">
        <v>0</v>
      </c>
      <c r="B1" s="33"/>
      <c r="C1" s="33"/>
      <c r="D1" s="34"/>
    </row>
    <row r="2" spans="1:4" ht="25.5" customHeight="1" x14ac:dyDescent="0.4">
      <c r="A2" s="2" t="s">
        <v>1</v>
      </c>
      <c r="B2" s="3"/>
      <c r="C2" s="4" t="s">
        <v>2</v>
      </c>
      <c r="D2" s="5"/>
    </row>
    <row r="3" spans="1:4" ht="25.5" customHeight="1" x14ac:dyDescent="0.4">
      <c r="A3" s="35" t="s">
        <v>3</v>
      </c>
      <c r="B3" s="37"/>
      <c r="C3" s="6" t="s">
        <v>4</v>
      </c>
      <c r="D3" s="7"/>
    </row>
    <row r="4" spans="1:4" ht="25.5" customHeight="1" x14ac:dyDescent="0.4">
      <c r="A4" s="36"/>
      <c r="B4" s="38"/>
      <c r="C4" s="6" t="s">
        <v>5</v>
      </c>
      <c r="D4" s="7"/>
    </row>
    <row r="5" spans="1:4" ht="25.5" customHeight="1" x14ac:dyDescent="0.4">
      <c r="A5" s="8" t="s">
        <v>6</v>
      </c>
      <c r="B5" s="9"/>
      <c r="C5" s="6" t="s">
        <v>7</v>
      </c>
      <c r="D5" s="10"/>
    </row>
    <row r="6" spans="1:4" ht="25.5" customHeight="1" thickBot="1" x14ac:dyDescent="0.45">
      <c r="A6" s="11" t="s">
        <v>8</v>
      </c>
      <c r="B6" s="12"/>
      <c r="C6" s="13" t="s">
        <v>9</v>
      </c>
      <c r="D6" s="14"/>
    </row>
    <row r="7" spans="1:4" x14ac:dyDescent="0.4">
      <c r="A7" s="15"/>
      <c r="B7" s="15"/>
      <c r="C7" s="15"/>
      <c r="D7" s="15"/>
    </row>
    <row r="8" spans="1:4" x14ac:dyDescent="0.4">
      <c r="A8" s="39" t="s">
        <v>10</v>
      </c>
      <c r="B8" s="39"/>
      <c r="C8" s="39"/>
      <c r="D8" s="39"/>
    </row>
    <row r="9" spans="1:4" x14ac:dyDescent="0.4">
      <c r="A9" s="15"/>
      <c r="B9" s="15"/>
      <c r="C9" s="15"/>
      <c r="D9" s="15"/>
    </row>
    <row r="10" spans="1:4" x14ac:dyDescent="0.4">
      <c r="A10" s="15"/>
      <c r="B10" s="15"/>
      <c r="C10" s="15"/>
      <c r="D10" s="15"/>
    </row>
    <row r="11" spans="1:4" ht="19" x14ac:dyDescent="0.5">
      <c r="A11" s="41" t="s">
        <v>11</v>
      </c>
      <c r="B11" s="41"/>
      <c r="C11" s="41"/>
      <c r="D11" s="41"/>
    </row>
    <row r="12" spans="1:4" x14ac:dyDescent="0.4">
      <c r="A12" s="42" t="s">
        <v>12</v>
      </c>
      <c r="B12" s="42"/>
      <c r="C12" s="42"/>
      <c r="D12" s="42"/>
    </row>
    <row r="13" spans="1:4" x14ac:dyDescent="0.4">
      <c r="A13" s="43" t="s">
        <v>105</v>
      </c>
      <c r="B13" s="43"/>
      <c r="C13" s="43"/>
      <c r="D13" s="43"/>
    </row>
    <row r="14" spans="1:4" x14ac:dyDescent="0.4">
      <c r="A14" s="19" t="s">
        <v>61</v>
      </c>
      <c r="B14" s="20"/>
      <c r="C14" s="20"/>
      <c r="D14" s="20"/>
    </row>
    <row r="15" spans="1:4" x14ac:dyDescent="0.4">
      <c r="A15" s="17" t="s">
        <v>63</v>
      </c>
      <c r="B15" s="18"/>
      <c r="C15" s="18"/>
      <c r="D15" s="18"/>
    </row>
    <row r="16" spans="1:4" x14ac:dyDescent="0.4">
      <c r="A16" s="19" t="s">
        <v>62</v>
      </c>
      <c r="B16" s="20"/>
      <c r="C16" s="20"/>
      <c r="D16" s="20"/>
    </row>
    <row r="17" spans="1:4" x14ac:dyDescent="0.4">
      <c r="A17" s="17" t="s">
        <v>138</v>
      </c>
      <c r="B17" s="18"/>
      <c r="C17" s="18"/>
      <c r="D17" s="18"/>
    </row>
    <row r="18" spans="1:4" x14ac:dyDescent="0.4">
      <c r="A18" s="19" t="s">
        <v>64</v>
      </c>
      <c r="B18" s="20"/>
      <c r="C18" s="20"/>
      <c r="D18" s="20"/>
    </row>
    <row r="19" spans="1:4" x14ac:dyDescent="0.4">
      <c r="A19" s="17" t="s">
        <v>66</v>
      </c>
      <c r="B19" s="18"/>
      <c r="C19" s="18"/>
      <c r="D19" s="18"/>
    </row>
    <row r="20" spans="1:4" x14ac:dyDescent="0.4">
      <c r="A20" s="19"/>
      <c r="B20" s="20"/>
      <c r="C20" s="20"/>
      <c r="D20" s="20"/>
    </row>
    <row r="21" spans="1:4" x14ac:dyDescent="0.4">
      <c r="A21" s="16"/>
      <c r="B21" s="16"/>
      <c r="C21" s="16"/>
      <c r="D21" s="16"/>
    </row>
    <row r="23" spans="1:4" x14ac:dyDescent="0.4">
      <c r="A23" s="19" t="s">
        <v>107</v>
      </c>
      <c r="B23" s="20"/>
      <c r="C23" s="20"/>
      <c r="D23" s="20"/>
    </row>
    <row r="24" spans="1:4" x14ac:dyDescent="0.4">
      <c r="A24" s="17" t="s">
        <v>108</v>
      </c>
      <c r="B24" s="18"/>
      <c r="C24" s="18"/>
      <c r="D24" s="18"/>
    </row>
    <row r="25" spans="1:4" x14ac:dyDescent="0.4">
      <c r="A25" s="16"/>
    </row>
    <row r="26" spans="1:4" x14ac:dyDescent="0.4">
      <c r="A26" s="24" t="s">
        <v>130</v>
      </c>
      <c r="B26" s="21"/>
      <c r="C26" s="21"/>
      <c r="D26" s="21" t="s">
        <v>135</v>
      </c>
    </row>
    <row r="27" spans="1:4" x14ac:dyDescent="0.4">
      <c r="A27" s="24"/>
      <c r="B27" s="21"/>
      <c r="C27" s="21"/>
      <c r="D27" s="21"/>
    </row>
    <row r="28" spans="1:4" ht="15.5" thickBot="1" x14ac:dyDescent="0.45">
      <c r="A28" s="16"/>
    </row>
    <row r="29" spans="1:4" x14ac:dyDescent="0.4">
      <c r="A29" s="50" t="str">
        <f>IF(AND(OR('NE PAS MODIFIER'!B13=TRUE,'NE PAS MODIFIER'!B14=TRUE,'NE PAS MODIFIER'!B15=TRUE,'NE PAS MODIFIER'!B21=TRUE,'NE PAS MODIFIER'!A46=TRUE),'NE PAS MODIFIER'!B20=FALSE),"ATTENTION : LES TETES D'ESSAI NE SONT PAS RESERVEES !","")</f>
        <v/>
      </c>
      <c r="B29" s="51"/>
      <c r="C29" s="51"/>
      <c r="D29" s="52"/>
    </row>
    <row r="30" spans="1:4" x14ac:dyDescent="0.4">
      <c r="A30" s="44" t="str">
        <f>IF(AND('NE PAS MODIFIER'!B2=TRUE,'NE PAS MODIFIER'!B13=FALSE,'NE PAS MODIFIER'!B14=FALSE,'NE PAS MODIFIER'!B15=FALSE,'NE PAS MODIFIER'!A46=FALSE),"ATTENTION : AUCUNE TETE FEMORALE N'EST RESERVEE ! CHOISIR UN MATERIAU","")</f>
        <v/>
      </c>
      <c r="B30" s="45"/>
      <c r="C30" s="45"/>
      <c r="D30" s="46"/>
    </row>
    <row r="31" spans="1:4" ht="15.5" thickBot="1" x14ac:dyDescent="0.45">
      <c r="A31" s="47" t="str">
        <f>IF(AND('NE PAS MODIFIER'!B2=TRUE,'NE PAS MODIFIER'!B16=FALSE,'NE PAS MODIFIER'!B17=FALSE,'NE PAS MODIFIER'!B18=FALSE,'NE PAS MODIFIER'!B19=FALSE),"ATTENTION : AUCUNE TETE FEMORALE N'EST RESERVEE ! CHOISIR UN DIAMETRE","")</f>
        <v/>
      </c>
      <c r="B31" s="48"/>
      <c r="C31" s="48"/>
      <c r="D31" s="49"/>
    </row>
    <row r="32" spans="1:4" x14ac:dyDescent="0.4">
      <c r="A32" s="16"/>
    </row>
    <row r="33" spans="1:5" ht="17" x14ac:dyDescent="0.4">
      <c r="A33" s="25" t="str">
        <f>IF('NE PAS MODIFIER'!B3=TRUE,"X","")</f>
        <v/>
      </c>
      <c r="B33" s="26" t="s">
        <v>14</v>
      </c>
      <c r="C33" s="40" t="s">
        <v>30</v>
      </c>
      <c r="D33" s="40"/>
      <c r="E33" s="54" t="s">
        <v>65</v>
      </c>
    </row>
    <row r="34" spans="1:5" ht="17" x14ac:dyDescent="0.4">
      <c r="A34" s="25" t="str">
        <f>IF(AND('NE PAS MODIFIER'!B3=TRUE,'NE PAS MODIFIER'!B6=TRUE),"X","")</f>
        <v/>
      </c>
      <c r="B34" s="26" t="s">
        <v>19</v>
      </c>
      <c r="C34" s="40" t="s">
        <v>31</v>
      </c>
      <c r="D34" s="40"/>
      <c r="E34" s="54"/>
    </row>
    <row r="35" spans="1:5" ht="17" x14ac:dyDescent="0.4">
      <c r="A35" s="25" t="str">
        <f>IF(AND('NE PAS MODIFIER'!B3=TRUE,'NE PAS MODIFIER'!B8=TRUE),"X","")</f>
        <v/>
      </c>
      <c r="B35" s="26" t="s">
        <v>22</v>
      </c>
      <c r="C35" s="40" t="s">
        <v>32</v>
      </c>
      <c r="D35" s="40"/>
      <c r="E35" s="54"/>
    </row>
    <row r="36" spans="1:5" ht="17" x14ac:dyDescent="0.4">
      <c r="A36" s="25" t="str">
        <f>IF(AND('NE PAS MODIFIER'!B3=TRUE,'NE PAS MODIFIER'!B12=TRUE),"X","")</f>
        <v/>
      </c>
      <c r="B36" s="26" t="s">
        <v>33</v>
      </c>
      <c r="C36" s="40" t="s">
        <v>34</v>
      </c>
      <c r="D36" s="40"/>
      <c r="E36" s="54"/>
    </row>
    <row r="37" spans="1:5" ht="17" x14ac:dyDescent="0.4">
      <c r="A37" s="25" t="str">
        <f>IF(AND('NE PAS MODIFIER'!B3=TRUE,'NE PAS MODIFIER'!B9=TRUE),"X","")</f>
        <v/>
      </c>
      <c r="B37" s="26" t="s">
        <v>25</v>
      </c>
      <c r="C37" s="40" t="s">
        <v>35</v>
      </c>
      <c r="D37" s="40"/>
      <c r="E37" s="54"/>
    </row>
    <row r="38" spans="1:5" ht="17" customHeight="1" x14ac:dyDescent="0.4">
      <c r="A38" s="25" t="str">
        <f>IF(AND('NE PAS MODIFIER'!B22=TRUE,'NE PAS MODIFIER'!B2=TRUE,'NE PAS MODIFIER'!B5=TRUE,'NE PAS MODIFIER'!B7=TRUE,'NE PAS MODIFIER'!B10=TRUE),"X","")</f>
        <v/>
      </c>
      <c r="B38" s="27" t="s">
        <v>15</v>
      </c>
      <c r="C38" s="53" t="s">
        <v>36</v>
      </c>
      <c r="D38" s="53"/>
      <c r="E38" s="56" t="s">
        <v>13</v>
      </c>
    </row>
    <row r="39" spans="1:5" ht="17" x14ac:dyDescent="0.4">
      <c r="A39" s="25" t="str">
        <f>IF(AND('NE PAS MODIFIER'!B22=TRUE,'NE PAS MODIFIER'!B2=TRUE,'NE PAS MODIFIER'!B5=TRUE,'NE PAS MODIFIER'!B7=TRUE,'NE PAS MODIFIER'!B11=TRUE),"X","")</f>
        <v/>
      </c>
      <c r="B39" s="27" t="s">
        <v>16</v>
      </c>
      <c r="C39" s="53" t="s">
        <v>37</v>
      </c>
      <c r="D39" s="53"/>
      <c r="E39" s="56"/>
    </row>
    <row r="40" spans="1:5" ht="17" x14ac:dyDescent="0.4">
      <c r="A40" s="25" t="str">
        <f>IF(AND('NE PAS MODIFIER'!B22=TRUE,'NE PAS MODIFIER'!B2=TRUE,'NE PAS MODIFIER'!B4=TRUE,'NE PAS MODIFIER'!B7=TRUE,'NE PAS MODIFIER'!B10=TRUE),"X","")</f>
        <v/>
      </c>
      <c r="B40" s="27" t="s">
        <v>17</v>
      </c>
      <c r="C40" s="53" t="s">
        <v>38</v>
      </c>
      <c r="D40" s="53"/>
      <c r="E40" s="56"/>
    </row>
    <row r="41" spans="1:5" ht="17" x14ac:dyDescent="0.4">
      <c r="A41" s="25" t="str">
        <f>IF(AND('NE PAS MODIFIER'!B22=TRUE,'NE PAS MODIFIER'!B2=TRUE,'NE PAS MODIFIER'!B4=TRUE,'NE PAS MODIFIER'!B7=TRUE,'NE PAS MODIFIER'!B11=TRUE),"X","")</f>
        <v/>
      </c>
      <c r="B41" s="27" t="s">
        <v>18</v>
      </c>
      <c r="C41" s="53" t="s">
        <v>39</v>
      </c>
      <c r="D41" s="53"/>
      <c r="E41" s="56"/>
    </row>
    <row r="42" spans="1:5" ht="17" x14ac:dyDescent="0.4">
      <c r="A42" s="25" t="str">
        <f>IF(AND('NE PAS MODIFIER'!B22=TRUE,'NE PAS MODIFIER'!B2=TRUE,'NE PAS MODIFIER'!B5=TRUE,'NE PAS MODIFIER'!B6=TRUE,'NE PAS MODIFIER'!B10=TRUE),"X","")</f>
        <v/>
      </c>
      <c r="B42" s="27" t="s">
        <v>40</v>
      </c>
      <c r="C42" s="53" t="s">
        <v>41</v>
      </c>
      <c r="D42" s="53"/>
      <c r="E42" s="56"/>
    </row>
    <row r="43" spans="1:5" ht="17" x14ac:dyDescent="0.4">
      <c r="A43" s="25" t="str">
        <f>IF(AND('NE PAS MODIFIER'!B22=TRUE,'NE PAS MODIFIER'!$B$2=TRUE,'NE PAS MODIFIER'!$B$5=TRUE,'NE PAS MODIFIER'!$B$8=TRUE,'NE PAS MODIFIER'!$B$10=TRUE),"X","")</f>
        <v/>
      </c>
      <c r="B43" s="27" t="s">
        <v>20</v>
      </c>
      <c r="C43" s="53" t="s">
        <v>42</v>
      </c>
      <c r="D43" s="53"/>
      <c r="E43" s="56"/>
    </row>
    <row r="44" spans="1:5" ht="17" x14ac:dyDescent="0.4">
      <c r="A44" s="25" t="str">
        <f>IF(AND('NE PAS MODIFIER'!B22=TRUE,'NE PAS MODIFIER'!$B$2=TRUE,'NE PAS MODIFIER'!$B$5=TRUE,'NE PAS MODIFIER'!$B$8=TRUE,'NE PAS MODIFIER'!$B$11=TRUE),"X","")</f>
        <v/>
      </c>
      <c r="B44" s="27" t="s">
        <v>21</v>
      </c>
      <c r="C44" s="53" t="s">
        <v>43</v>
      </c>
      <c r="D44" s="53"/>
      <c r="E44" s="56"/>
    </row>
    <row r="45" spans="1:5" ht="17" x14ac:dyDescent="0.4">
      <c r="A45" s="25" t="str">
        <f>IF(AND('NE PAS MODIFIER'!B22=TRUE,'NE PAS MODIFIER'!$B$2=TRUE,'NE PAS MODIFIER'!$B$5=TRUE,'NE PAS MODIFIER'!$B$7=TRUE,'NE PAS MODIFIER'!$B$12=TRUE),"X","")</f>
        <v/>
      </c>
      <c r="B45" s="27" t="s">
        <v>23</v>
      </c>
      <c r="C45" s="53" t="s">
        <v>44</v>
      </c>
      <c r="D45" s="53"/>
      <c r="E45" s="56"/>
    </row>
    <row r="46" spans="1:5" ht="17" x14ac:dyDescent="0.4">
      <c r="A46" s="25" t="str">
        <f>IF(AND('NE PAS MODIFIER'!$B$2=TRUE,'NE PAS MODIFIER'!$B$5=TRUE,'NE PAS MODIFIER'!$B$7=TRUE,'NE PAS MODIFIER'!$B$9=TRUE,'NE PAS MODIFIER'!$B$10=TRUE),"X","")</f>
        <v/>
      </c>
      <c r="B46" s="27" t="s">
        <v>24</v>
      </c>
      <c r="C46" s="53" t="s">
        <v>45</v>
      </c>
      <c r="D46" s="53"/>
      <c r="E46" s="56"/>
    </row>
    <row r="47" spans="1:5" ht="17" x14ac:dyDescent="0.4">
      <c r="A47" s="25" t="str">
        <f>IF(AND('NE PAS MODIFIER'!$B$2=TRUE,'NE PAS MODIFIER'!$B$5=TRUE,'NE PAS MODIFIER'!$B$6=TRUE,'NE PAS MODIFIER'!$B$9=TRUE,'NE PAS MODIFIER'!$B$10=TRUE),"X","")</f>
        <v/>
      </c>
      <c r="B47" s="27" t="s">
        <v>26</v>
      </c>
      <c r="C47" s="53" t="s">
        <v>46</v>
      </c>
      <c r="D47" s="53"/>
      <c r="E47" s="56"/>
    </row>
    <row r="48" spans="1:5" ht="17" x14ac:dyDescent="0.4">
      <c r="A48" s="25" t="str">
        <f>IF(AND('NE PAS MODIFIER'!$B$2=TRUE,'NE PAS MODIFIER'!$B$5=TRUE,'NE PAS MODIFIER'!$B$8=TRUE,'NE PAS MODIFIER'!$B$9=TRUE,'NE PAS MODIFIER'!$B$10=TRUE),"X","")</f>
        <v/>
      </c>
      <c r="B48" s="27" t="s">
        <v>27</v>
      </c>
      <c r="C48" s="53" t="s">
        <v>47</v>
      </c>
      <c r="D48" s="53"/>
      <c r="E48" s="56"/>
    </row>
    <row r="49" spans="1:5" ht="17" x14ac:dyDescent="0.4">
      <c r="A49" s="25" t="str">
        <f>IF(AND('NE PAS MODIFIER'!$B$2=TRUE,'NE PAS MODIFIER'!$B$5=TRUE,'NE PAS MODIFIER'!$B$7=TRUE,'NE PAS MODIFIER'!$B$9=TRUE,'NE PAS MODIFIER'!$B$11=TRUE),"X","")</f>
        <v/>
      </c>
      <c r="B49" s="27" t="s">
        <v>28</v>
      </c>
      <c r="C49" s="53" t="s">
        <v>48</v>
      </c>
      <c r="D49" s="53"/>
      <c r="E49" s="56"/>
    </row>
    <row r="50" spans="1:5" ht="17" x14ac:dyDescent="0.4">
      <c r="A50" s="25" t="str">
        <f>IF(AND('NE PAS MODIFIER'!$B$2=TRUE,'NE PAS MODIFIER'!$B$5=TRUE,'NE PAS MODIFIER'!$B$8=TRUE,'NE PAS MODIFIER'!$B$9=TRUE,'NE PAS MODIFIER'!$B$11=TRUE),"X","")</f>
        <v/>
      </c>
      <c r="B50" s="27" t="s">
        <v>29</v>
      </c>
      <c r="C50" s="53" t="s">
        <v>49</v>
      </c>
      <c r="D50" s="53"/>
      <c r="E50" s="56"/>
    </row>
    <row r="51" spans="1:5" x14ac:dyDescent="0.4">
      <c r="A51" s="27"/>
      <c r="B51" s="27"/>
      <c r="C51" s="27"/>
      <c r="D51" s="27"/>
    </row>
    <row r="52" spans="1:5" ht="16" x14ac:dyDescent="0.4">
      <c r="A52" s="27"/>
      <c r="B52" s="27"/>
      <c r="C52" s="27"/>
      <c r="D52" s="27"/>
      <c r="E52" s="22" t="s">
        <v>129</v>
      </c>
    </row>
    <row r="53" spans="1:5" ht="17" x14ac:dyDescent="0.4">
      <c r="A53" s="25" t="str">
        <f>IF(AND('NE PAS MODIFIER'!$B$28=TRUE,'NE PAS MODIFIER'!$B$30=TRUE),"X","")</f>
        <v/>
      </c>
      <c r="B53" s="28">
        <v>55600013</v>
      </c>
      <c r="C53" s="59" t="s">
        <v>124</v>
      </c>
      <c r="D53" s="59"/>
      <c r="E53" s="23" t="str">
        <f>IF(AND('NE PAS MODIFIER'!$B$28=TRUE,'NE PAS MODIFIER'!$B$30=TRUE),'NE PAS MODIFIER'!$B$43-1,"")</f>
        <v/>
      </c>
    </row>
    <row r="54" spans="1:5" ht="17" x14ac:dyDescent="0.4">
      <c r="A54" s="25" t="str">
        <f>IF(AND('NE PAS MODIFIER'!$B$28=TRUE,'NE PAS MODIFIER'!$B$31=TRUE),"X","")</f>
        <v/>
      </c>
      <c r="B54" s="28">
        <v>55600014</v>
      </c>
      <c r="C54" s="59" t="s">
        <v>125</v>
      </c>
      <c r="D54" s="59"/>
      <c r="E54" s="23" t="str">
        <f>IF(AND('NE PAS MODIFIER'!$B$28=TRUE,'NE PAS MODIFIER'!$B$31=TRUE),'NE PAS MODIFIER'!$B$43-1,"")</f>
        <v/>
      </c>
    </row>
    <row r="55" spans="1:5" ht="17" x14ac:dyDescent="0.4">
      <c r="A55" s="25" t="str">
        <f>IF(AND('NE PAS MODIFIER'!$B$29=TRUE,'NE PAS MODIFIER'!$B$30=TRUE),"X","")</f>
        <v/>
      </c>
      <c r="B55" s="28">
        <v>71271560</v>
      </c>
      <c r="C55" s="59" t="s">
        <v>126</v>
      </c>
      <c r="D55" s="59"/>
      <c r="E55" s="23" t="str">
        <f>IF(AND('NE PAS MODIFIER'!$B$29=TRUE,'NE PAS MODIFIER'!$B$30=TRUE),'NE PAS MODIFIER'!$B$43-1,"")</f>
        <v/>
      </c>
    </row>
    <row r="56" spans="1:5" ht="17" x14ac:dyDescent="0.4">
      <c r="A56" s="25" t="str">
        <f>IF(AND('NE PAS MODIFIER'!$B$29=TRUE,'NE PAS MODIFIER'!$B$31=TRUE),"X","")</f>
        <v/>
      </c>
      <c r="B56" s="28">
        <v>71271580</v>
      </c>
      <c r="C56" s="59" t="s">
        <v>127</v>
      </c>
      <c r="D56" s="59"/>
      <c r="E56" s="23" t="str">
        <f>IF(AND('NE PAS MODIFIER'!$B$29=TRUE,'NE PAS MODIFIER'!$B$31=TRUE),'NE PAS MODIFIER'!$B$43-1,"")</f>
        <v/>
      </c>
    </row>
    <row r="57" spans="1:5" ht="17" x14ac:dyDescent="0.4">
      <c r="A57" s="25" t="str">
        <f>IF('NE PAS MODIFIER'!B44=TRUE,"X","")</f>
        <v/>
      </c>
      <c r="B57" s="28">
        <v>121010</v>
      </c>
      <c r="C57" s="59" t="s">
        <v>139</v>
      </c>
      <c r="D57" s="59"/>
      <c r="E57" s="23" t="str">
        <f>IF('NE PAS MODIFIER'!B44=TRUE,'NE PAS MODIFIER'!C44-1,"")</f>
        <v/>
      </c>
    </row>
    <row r="58" spans="1:5" ht="17" x14ac:dyDescent="0.4">
      <c r="A58" s="25" t="str">
        <f>IF('NE PAS MODIFIER'!B45=TRUE,"X","")</f>
        <v/>
      </c>
      <c r="B58" s="28">
        <v>210098</v>
      </c>
      <c r="C58" s="59" t="s">
        <v>128</v>
      </c>
      <c r="D58" s="59"/>
      <c r="E58" s="23" t="str">
        <f>IF('NE PAS MODIFIER'!B45=TRUE,'NE PAS MODIFIER'!C45-1,"")</f>
        <v/>
      </c>
    </row>
    <row r="59" spans="1:5" x14ac:dyDescent="0.4">
      <c r="A59" s="27"/>
      <c r="B59" s="27"/>
      <c r="C59" s="27"/>
      <c r="D59" s="27"/>
    </row>
    <row r="60" spans="1:5" ht="15" customHeight="1" x14ac:dyDescent="0.4">
      <c r="A60" s="25" t="str">
        <f>IF(AND('NE PAS MODIFIER'!$B$20=TRUE,'NE PAS MODIFIER'!$B$16=TRUE),"X","")</f>
        <v/>
      </c>
      <c r="B60" s="26" t="s">
        <v>70</v>
      </c>
      <c r="C60" s="40" t="s">
        <v>71</v>
      </c>
      <c r="D60" s="40"/>
      <c r="E60" s="60" t="s">
        <v>65</v>
      </c>
    </row>
    <row r="61" spans="1:5" ht="17" x14ac:dyDescent="0.4">
      <c r="A61" s="25" t="str">
        <f>IF(AND('NE PAS MODIFIER'!$B$20=TRUE,'NE PAS MODIFIER'!$B$17=TRUE),"X","")</f>
        <v/>
      </c>
      <c r="B61" s="26" t="s">
        <v>72</v>
      </c>
      <c r="C61" s="40" t="s">
        <v>73</v>
      </c>
      <c r="D61" s="40"/>
      <c r="E61" s="60"/>
    </row>
    <row r="62" spans="1:5" ht="17" x14ac:dyDescent="0.4">
      <c r="A62" s="25" t="str">
        <f>IF(AND('NE PAS MODIFIER'!$B$20=TRUE,'NE PAS MODIFIER'!$B$18=TRUE),"X","")</f>
        <v/>
      </c>
      <c r="B62" s="26" t="s">
        <v>74</v>
      </c>
      <c r="C62" s="40" t="s">
        <v>75</v>
      </c>
      <c r="D62" s="40"/>
      <c r="E62" s="60"/>
    </row>
    <row r="63" spans="1:5" ht="17" x14ac:dyDescent="0.4">
      <c r="A63" s="25" t="str">
        <f>IF(AND('NE PAS MODIFIER'!$B$20=TRUE,'NE PAS MODIFIER'!$B$19=TRUE),"X","")</f>
        <v/>
      </c>
      <c r="B63" s="26" t="s">
        <v>76</v>
      </c>
      <c r="C63" s="40" t="s">
        <v>77</v>
      </c>
      <c r="D63" s="40"/>
      <c r="E63" s="60"/>
    </row>
    <row r="64" spans="1:5" ht="15" customHeight="1" x14ac:dyDescent="0.4">
      <c r="A64" s="25" t="str">
        <f>IF(AND('NE PAS MODIFIER'!$B$16=TRUE,'NE PAS MODIFIER'!$B$13=TRUE),"X","")</f>
        <v/>
      </c>
      <c r="B64" s="29" t="s">
        <v>78</v>
      </c>
      <c r="C64" s="57" t="s">
        <v>79</v>
      </c>
      <c r="D64" s="57"/>
      <c r="E64" s="56" t="s">
        <v>13</v>
      </c>
    </row>
    <row r="65" spans="1:5" ht="17" x14ac:dyDescent="0.4">
      <c r="A65" s="25" t="str">
        <f>IF(AND('NE PAS MODIFIER'!$B$17=TRUE,'NE PAS MODIFIER'!$B$13=TRUE),"X","")</f>
        <v/>
      </c>
      <c r="B65" s="29" t="s">
        <v>80</v>
      </c>
      <c r="C65" s="57" t="s">
        <v>81</v>
      </c>
      <c r="D65" s="57"/>
      <c r="E65" s="56"/>
    </row>
    <row r="66" spans="1:5" ht="17" x14ac:dyDescent="0.4">
      <c r="A66" s="25" t="str">
        <f>IF(AND('NE PAS MODIFIER'!$B$18=TRUE,'NE PAS MODIFIER'!$B$13=TRUE),"X","")</f>
        <v/>
      </c>
      <c r="B66" s="29" t="s">
        <v>82</v>
      </c>
      <c r="C66" s="57" t="s">
        <v>83</v>
      </c>
      <c r="D66" s="57"/>
      <c r="E66" s="56"/>
    </row>
    <row r="67" spans="1:5" ht="17" x14ac:dyDescent="0.4">
      <c r="A67" s="25" t="str">
        <f>IF(AND('NE PAS MODIFIER'!$B$2=TRUE,'NE PAS MODIFIER'!$A$46=TRUE,'NE PAS MODIFIER'!B16=TRUE),"X","")</f>
        <v/>
      </c>
      <c r="B67" s="29" t="s">
        <v>142</v>
      </c>
      <c r="C67" s="57" t="s">
        <v>146</v>
      </c>
      <c r="D67" s="57"/>
      <c r="E67" s="56"/>
    </row>
    <row r="68" spans="1:5" ht="17" x14ac:dyDescent="0.4">
      <c r="A68" s="25" t="str">
        <f>IF(AND('NE PAS MODIFIER'!$B$2=TRUE,'NE PAS MODIFIER'!$A$46=TRUE,'NE PAS MODIFIER'!B17=TRUE),"X","")</f>
        <v/>
      </c>
      <c r="B68" s="29" t="s">
        <v>143</v>
      </c>
      <c r="C68" s="57" t="s">
        <v>147</v>
      </c>
      <c r="D68" s="57"/>
      <c r="E68" s="56"/>
    </row>
    <row r="69" spans="1:5" ht="17" x14ac:dyDescent="0.4">
      <c r="A69" s="25" t="str">
        <f>IF(AND('NE PAS MODIFIER'!$B$2=TRUE,'NE PAS MODIFIER'!$A$46=TRUE,'NE PAS MODIFIER'!B18=TRUE),"X","")</f>
        <v/>
      </c>
      <c r="B69" s="29" t="s">
        <v>144</v>
      </c>
      <c r="C69" s="57" t="s">
        <v>148</v>
      </c>
      <c r="D69" s="57"/>
      <c r="E69" s="56"/>
    </row>
    <row r="70" spans="1:5" ht="17" x14ac:dyDescent="0.4">
      <c r="A70" s="25" t="str">
        <f>IF(AND('NE PAS MODIFIER'!$B$2=TRUE,'NE PAS MODIFIER'!$A$46=TRUE,'NE PAS MODIFIER'!B19=TRUE),"X","")</f>
        <v/>
      </c>
      <c r="B70" s="29" t="s">
        <v>145</v>
      </c>
      <c r="C70" s="57" t="s">
        <v>149</v>
      </c>
      <c r="D70" s="57"/>
      <c r="E70" s="56"/>
    </row>
    <row r="71" spans="1:5" ht="17" x14ac:dyDescent="0.4">
      <c r="A71" s="25" t="str">
        <f>IF(AND('NE PAS MODIFIER'!$B$14=TRUE,'NE PAS MODIFIER'!$B$17=TRUE),"X","")</f>
        <v/>
      </c>
      <c r="B71" s="30" t="s">
        <v>84</v>
      </c>
      <c r="C71" s="58" t="s">
        <v>85</v>
      </c>
      <c r="D71" s="58"/>
      <c r="E71" s="56"/>
    </row>
    <row r="72" spans="1:5" ht="17" x14ac:dyDescent="0.4">
      <c r="A72" s="25" t="str">
        <f>IF(AND('NE PAS MODIFIER'!$B$14=TRUE,'NE PAS MODIFIER'!$B$18=TRUE),"X","")</f>
        <v/>
      </c>
      <c r="B72" s="30" t="s">
        <v>86</v>
      </c>
      <c r="C72" s="58" t="s">
        <v>87</v>
      </c>
      <c r="D72" s="58"/>
      <c r="E72" s="56"/>
    </row>
    <row r="73" spans="1:5" ht="17" x14ac:dyDescent="0.4">
      <c r="A73" s="25" t="str">
        <f>IF(AND('NE PAS MODIFIER'!$B$14=TRUE,'NE PAS MODIFIER'!$B$19=TRUE),"X","")</f>
        <v/>
      </c>
      <c r="B73" s="30" t="s">
        <v>88</v>
      </c>
      <c r="C73" s="58" t="s">
        <v>89</v>
      </c>
      <c r="D73" s="58"/>
      <c r="E73" s="56"/>
    </row>
    <row r="74" spans="1:5" ht="17" x14ac:dyDescent="0.4">
      <c r="A74" s="25" t="str">
        <f>IF(AND('NE PAS MODIFIER'!$B$21=TRUE,'NE PAS MODIFIER'!$B$17=TRUE),"X","")</f>
        <v/>
      </c>
      <c r="B74" s="30" t="s">
        <v>90</v>
      </c>
      <c r="C74" s="58" t="s">
        <v>91</v>
      </c>
      <c r="D74" s="58"/>
      <c r="E74" s="56"/>
    </row>
    <row r="75" spans="1:5" ht="17" x14ac:dyDescent="0.4">
      <c r="A75" s="25" t="str">
        <f>IF(AND('NE PAS MODIFIER'!$B$21=TRUE,'NE PAS MODIFIER'!$B$18=TRUE),"X","")</f>
        <v/>
      </c>
      <c r="B75" s="30" t="s">
        <v>92</v>
      </c>
      <c r="C75" s="58" t="s">
        <v>93</v>
      </c>
      <c r="D75" s="58"/>
      <c r="E75" s="56"/>
    </row>
    <row r="76" spans="1:5" ht="17" x14ac:dyDescent="0.4">
      <c r="A76" s="25" t="str">
        <f>IF(AND('NE PAS MODIFIER'!$B$21=TRUE,'NE PAS MODIFIER'!$B$19=TRUE),"X","")</f>
        <v/>
      </c>
      <c r="B76" s="30" t="s">
        <v>94</v>
      </c>
      <c r="C76" s="58" t="s">
        <v>95</v>
      </c>
      <c r="D76" s="58"/>
      <c r="E76" s="56"/>
    </row>
    <row r="77" spans="1:5" ht="17" x14ac:dyDescent="0.4">
      <c r="A77" s="25" t="str">
        <f>IF(AND('NE PAS MODIFIER'!$B$15=TRUE,'NE PAS MODIFIER'!B16=TRUE),"X","")</f>
        <v/>
      </c>
      <c r="B77" s="31" t="s">
        <v>97</v>
      </c>
      <c r="C77" s="55" t="s">
        <v>98</v>
      </c>
      <c r="D77" s="55"/>
      <c r="E77" s="56"/>
    </row>
    <row r="78" spans="1:5" ht="17" x14ac:dyDescent="0.4">
      <c r="A78" s="25" t="str">
        <f>IF(AND('NE PAS MODIFIER'!$B$15=TRUE,'NE PAS MODIFIER'!B17=TRUE),"X","")</f>
        <v/>
      </c>
      <c r="B78" s="31" t="s">
        <v>99</v>
      </c>
      <c r="C78" s="55" t="s">
        <v>100</v>
      </c>
      <c r="D78" s="55"/>
      <c r="E78" s="56"/>
    </row>
    <row r="79" spans="1:5" ht="17" x14ac:dyDescent="0.4">
      <c r="A79" s="25" t="str">
        <f>IF(AND('NE PAS MODIFIER'!$B$15=TRUE,'NE PAS MODIFIER'!B18=TRUE),"X","")</f>
        <v/>
      </c>
      <c r="B79" s="31" t="s">
        <v>101</v>
      </c>
      <c r="C79" s="55" t="s">
        <v>102</v>
      </c>
      <c r="D79" s="55"/>
      <c r="E79" s="56"/>
    </row>
    <row r="80" spans="1:5" ht="17" x14ac:dyDescent="0.4">
      <c r="A80" s="25" t="str">
        <f>IF(AND('NE PAS MODIFIER'!$B$15=TRUE,'NE PAS MODIFIER'!B19=TRUE),"X","")</f>
        <v/>
      </c>
      <c r="B80" s="31" t="s">
        <v>103</v>
      </c>
      <c r="C80" s="55" t="s">
        <v>104</v>
      </c>
      <c r="D80" s="55"/>
      <c r="E80" s="56"/>
    </row>
    <row r="81" spans="1:5" x14ac:dyDescent="0.4">
      <c r="A81" s="27"/>
      <c r="B81" s="27"/>
      <c r="C81" s="27"/>
      <c r="D81" s="27"/>
    </row>
    <row r="82" spans="1:5" ht="15" customHeight="1" x14ac:dyDescent="0.4">
      <c r="A82" s="25" t="str">
        <f>IF('NE PAS MODIFIER'!B23=TRUE,"X","")</f>
        <v/>
      </c>
      <c r="B82" s="26" t="s">
        <v>114</v>
      </c>
      <c r="C82" s="40" t="s">
        <v>115</v>
      </c>
      <c r="D82" s="40"/>
      <c r="E82" s="54" t="s">
        <v>65</v>
      </c>
    </row>
    <row r="83" spans="1:5" ht="17" x14ac:dyDescent="0.4">
      <c r="A83" s="25" t="str">
        <f>IF('NE PAS MODIFIER'!B24=TRUE,"X","")</f>
        <v/>
      </c>
      <c r="B83" s="26" t="s">
        <v>116</v>
      </c>
      <c r="C83" s="40" t="s">
        <v>117</v>
      </c>
      <c r="D83" s="40"/>
      <c r="E83" s="54"/>
    </row>
    <row r="84" spans="1:5" ht="17" x14ac:dyDescent="0.4">
      <c r="A84" s="25" t="str">
        <f>IF('NE PAS MODIFIER'!B26=TRUE,"X","")</f>
        <v/>
      </c>
      <c r="B84" s="26" t="s">
        <v>118</v>
      </c>
      <c r="C84" s="40" t="s">
        <v>119</v>
      </c>
      <c r="D84" s="40"/>
      <c r="E84" s="54"/>
    </row>
    <row r="85" spans="1:5" ht="17" x14ac:dyDescent="0.4">
      <c r="A85" s="25" t="str">
        <f>IF('NE PAS MODIFIER'!B27=TRUE,"X","")</f>
        <v/>
      </c>
      <c r="B85" s="26" t="s">
        <v>120</v>
      </c>
      <c r="C85" s="40" t="s">
        <v>121</v>
      </c>
      <c r="D85" s="40"/>
      <c r="E85" s="54"/>
    </row>
    <row r="86" spans="1:5" ht="17" x14ac:dyDescent="0.4">
      <c r="A86" s="25" t="str">
        <f>IF('NE PAS MODIFIER'!B25=TRUE,"X","")</f>
        <v/>
      </c>
      <c r="B86" s="26" t="s">
        <v>122</v>
      </c>
      <c r="C86" s="40" t="s">
        <v>123</v>
      </c>
      <c r="D86" s="40"/>
      <c r="E86" s="54"/>
    </row>
  </sheetData>
  <mergeCells count="65">
    <mergeCell ref="E33:E37"/>
    <mergeCell ref="E38:E50"/>
    <mergeCell ref="C63:D63"/>
    <mergeCell ref="C62:D62"/>
    <mergeCell ref="C61:D61"/>
    <mergeCell ref="C60:D60"/>
    <mergeCell ref="E60:E63"/>
    <mergeCell ref="C39:D39"/>
    <mergeCell ref="C38:D38"/>
    <mergeCell ref="C45:D45"/>
    <mergeCell ref="C44:D44"/>
    <mergeCell ref="C43:D43"/>
    <mergeCell ref="C42:D42"/>
    <mergeCell ref="C41:D41"/>
    <mergeCell ref="C40:D40"/>
    <mergeCell ref="C50:D50"/>
    <mergeCell ref="C53:D53"/>
    <mergeCell ref="C54:D54"/>
    <mergeCell ref="C55:D55"/>
    <mergeCell ref="C76:D76"/>
    <mergeCell ref="C75:D75"/>
    <mergeCell ref="C74:D74"/>
    <mergeCell ref="C64:D64"/>
    <mergeCell ref="C56:D56"/>
    <mergeCell ref="C58:D58"/>
    <mergeCell ref="C57:D57"/>
    <mergeCell ref="C65:D65"/>
    <mergeCell ref="C66:D66"/>
    <mergeCell ref="C72:D72"/>
    <mergeCell ref="C71:D71"/>
    <mergeCell ref="E82:E86"/>
    <mergeCell ref="C80:D80"/>
    <mergeCell ref="C79:D79"/>
    <mergeCell ref="C78:D78"/>
    <mergeCell ref="C77:D77"/>
    <mergeCell ref="C86:D86"/>
    <mergeCell ref="C85:D85"/>
    <mergeCell ref="C84:D84"/>
    <mergeCell ref="C83:D83"/>
    <mergeCell ref="C82:D82"/>
    <mergeCell ref="E64:E80"/>
    <mergeCell ref="C70:D70"/>
    <mergeCell ref="C69:D69"/>
    <mergeCell ref="C68:D68"/>
    <mergeCell ref="C67:D67"/>
    <mergeCell ref="C73:D73"/>
    <mergeCell ref="C49:D49"/>
    <mergeCell ref="C48:D48"/>
    <mergeCell ref="C47:D47"/>
    <mergeCell ref="C46:D46"/>
    <mergeCell ref="C37:D37"/>
    <mergeCell ref="C36:D36"/>
    <mergeCell ref="C35:D35"/>
    <mergeCell ref="A11:D11"/>
    <mergeCell ref="A12:D12"/>
    <mergeCell ref="C34:D34"/>
    <mergeCell ref="A13:D13"/>
    <mergeCell ref="A30:D30"/>
    <mergeCell ref="A31:D31"/>
    <mergeCell ref="A29:D29"/>
    <mergeCell ref="A1:D1"/>
    <mergeCell ref="A3:A4"/>
    <mergeCell ref="B3:B4"/>
    <mergeCell ref="A8:D8"/>
    <mergeCell ref="C33:D33"/>
  </mergeCells>
  <pageMargins left="0.7" right="0.7" top="0.75" bottom="0.75" header="0.3" footer="0.3"/>
  <pageSetup paperSize="9" scale="75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1" r:id="rId4" name="Check Box 17">
              <controlPr defaultSize="0" autoFill="0" autoLine="0" autoPict="0">
                <anchor moveWithCells="1">
                  <from>
                    <xdr:col>1</xdr:col>
                    <xdr:colOff>12700</xdr:colOff>
                    <xdr:row>8</xdr:row>
                    <xdr:rowOff>88900</xdr:rowOff>
                  </from>
                  <to>
                    <xdr:col>1</xdr:col>
                    <xdr:colOff>857250</xdr:colOff>
                    <xdr:row>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2</xdr:col>
                    <xdr:colOff>12700</xdr:colOff>
                    <xdr:row>8</xdr:row>
                    <xdr:rowOff>95250</xdr:rowOff>
                  </from>
                  <to>
                    <xdr:col>2</xdr:col>
                    <xdr:colOff>825500</xdr:colOff>
                    <xdr:row>9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Option Button 19">
              <controlPr defaultSize="0" autoFill="0" autoLine="0" autoPict="0">
                <anchor moveWithCells="1">
                  <from>
                    <xdr:col>3</xdr:col>
                    <xdr:colOff>114300</xdr:colOff>
                    <xdr:row>4</xdr:row>
                    <xdr:rowOff>57150</xdr:rowOff>
                  </from>
                  <to>
                    <xdr:col>3</xdr:col>
                    <xdr:colOff>571500</xdr:colOff>
                    <xdr:row>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Option Button 20">
              <controlPr defaultSize="0" autoFill="0" autoLine="0" autoPict="0">
                <anchor moveWithCells="1">
                  <from>
                    <xdr:col>3</xdr:col>
                    <xdr:colOff>584200</xdr:colOff>
                    <xdr:row>4</xdr:row>
                    <xdr:rowOff>57150</xdr:rowOff>
                  </from>
                  <to>
                    <xdr:col>3</xdr:col>
                    <xdr:colOff>1085850</xdr:colOff>
                    <xdr:row>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8" name="Check Box 22">
              <controlPr defaultSize="0" autoFill="0" autoLine="0" autoPict="0">
                <anchor moveWithCells="1">
                  <from>
                    <xdr:col>1</xdr:col>
                    <xdr:colOff>393700</xdr:colOff>
                    <xdr:row>12</xdr:row>
                    <xdr:rowOff>139700</xdr:rowOff>
                  </from>
                  <to>
                    <xdr:col>1</xdr:col>
                    <xdr:colOff>1276350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9" name="Check Box 23">
              <controlPr defaultSize="0" autoFill="0" autoLine="0" autoPict="0">
                <anchor moveWithCells="1">
                  <from>
                    <xdr:col>2</xdr:col>
                    <xdr:colOff>215900</xdr:colOff>
                    <xdr:row>12</xdr:row>
                    <xdr:rowOff>184150</xdr:rowOff>
                  </from>
                  <to>
                    <xdr:col>3</xdr:col>
                    <xdr:colOff>25400</xdr:colOff>
                    <xdr:row>14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0" name="Check Box 24">
              <controlPr defaultSize="0" autoFill="0" autoLine="0" autoPict="0">
                <anchor moveWithCells="1">
                  <from>
                    <xdr:col>1</xdr:col>
                    <xdr:colOff>393700</xdr:colOff>
                    <xdr:row>13</xdr:row>
                    <xdr:rowOff>127000</xdr:rowOff>
                  </from>
                  <to>
                    <xdr:col>1</xdr:col>
                    <xdr:colOff>1174750</xdr:colOff>
                    <xdr:row>15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1" name="Check Box 25">
              <controlPr defaultSize="0" autoFill="0" autoLine="0" autoPict="0">
                <anchor moveWithCells="1">
                  <from>
                    <xdr:col>2</xdr:col>
                    <xdr:colOff>222250</xdr:colOff>
                    <xdr:row>13</xdr:row>
                    <xdr:rowOff>146050</xdr:rowOff>
                  </from>
                  <to>
                    <xdr:col>2</xdr:col>
                    <xdr:colOff>1244600</xdr:colOff>
                    <xdr:row>15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2" name="Check Box 26">
              <controlPr defaultSize="0" autoFill="0" autoLine="0" autoPict="0">
                <anchor moveWithCells="1">
                  <from>
                    <xdr:col>1</xdr:col>
                    <xdr:colOff>393700</xdr:colOff>
                    <xdr:row>14</xdr:row>
                    <xdr:rowOff>139700</xdr:rowOff>
                  </from>
                  <to>
                    <xdr:col>2</xdr:col>
                    <xdr:colOff>196850</xdr:colOff>
                    <xdr:row>16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3" name="Check Box 27">
              <controlPr defaultSize="0" autoFill="0" autoLine="0" autoPict="0">
                <anchor moveWithCells="1">
                  <from>
                    <xdr:col>2</xdr:col>
                    <xdr:colOff>228600</xdr:colOff>
                    <xdr:row>14</xdr:row>
                    <xdr:rowOff>165100</xdr:rowOff>
                  </from>
                  <to>
                    <xdr:col>2</xdr:col>
                    <xdr:colOff>1416050</xdr:colOff>
                    <xdr:row>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4" name="Check Box 28">
              <controlPr defaultSize="0" autoFill="0" autoLine="0" autoPict="0">
                <anchor moveWithCells="1">
                  <from>
                    <xdr:col>3</xdr:col>
                    <xdr:colOff>152400</xdr:colOff>
                    <xdr:row>14</xdr:row>
                    <xdr:rowOff>146050</xdr:rowOff>
                  </from>
                  <to>
                    <xdr:col>3</xdr:col>
                    <xdr:colOff>1250950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5" name="Check Box 29">
              <controlPr defaultSize="0" autoFill="0" autoLine="0" autoPict="0">
                <anchor moveWithCells="1">
                  <from>
                    <xdr:col>1</xdr:col>
                    <xdr:colOff>393700</xdr:colOff>
                    <xdr:row>16</xdr:row>
                    <xdr:rowOff>171450</xdr:rowOff>
                  </from>
                  <to>
                    <xdr:col>1</xdr:col>
                    <xdr:colOff>1295400</xdr:colOff>
                    <xdr:row>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6" name="Check Box 30">
              <controlPr defaultSize="0" autoFill="0" autoLine="0" autoPict="0">
                <anchor moveWithCells="1">
                  <from>
                    <xdr:col>2</xdr:col>
                    <xdr:colOff>241300</xdr:colOff>
                    <xdr:row>15</xdr:row>
                    <xdr:rowOff>165100</xdr:rowOff>
                  </from>
                  <to>
                    <xdr:col>2</xdr:col>
                    <xdr:colOff>1098550</xdr:colOff>
                    <xdr:row>17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7" name="Check Box 31">
              <controlPr defaultSize="0" autoFill="0" autoLine="0" autoPict="0">
                <anchor moveWithCells="1">
                  <from>
                    <xdr:col>1</xdr:col>
                    <xdr:colOff>393700</xdr:colOff>
                    <xdr:row>16</xdr:row>
                    <xdr:rowOff>0</xdr:rowOff>
                  </from>
                  <to>
                    <xdr:col>1</xdr:col>
                    <xdr:colOff>1314450</xdr:colOff>
                    <xdr:row>17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8" name="Check Box 32">
              <controlPr defaultSize="0" autoFill="0" autoLine="0" autoPict="0">
                <anchor moveWithCells="1">
                  <from>
                    <xdr:col>3</xdr:col>
                    <xdr:colOff>165100</xdr:colOff>
                    <xdr:row>15</xdr:row>
                    <xdr:rowOff>107950</xdr:rowOff>
                  </from>
                  <to>
                    <xdr:col>6</xdr:col>
                    <xdr:colOff>203200</xdr:colOff>
                    <xdr:row>17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9" name="Check Box 33">
              <controlPr defaultSize="0" autoFill="0" autoLine="0" autoPict="0">
                <anchor moveWithCells="1">
                  <from>
                    <xdr:col>1</xdr:col>
                    <xdr:colOff>393700</xdr:colOff>
                    <xdr:row>18</xdr:row>
                    <xdr:rowOff>0</xdr:rowOff>
                  </from>
                  <to>
                    <xdr:col>1</xdr:col>
                    <xdr:colOff>1060450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0" name="Check Box 34">
              <controlPr defaultSize="0" autoFill="0" autoLine="0" autoPict="0">
                <anchor moveWithCells="1">
                  <from>
                    <xdr:col>2</xdr:col>
                    <xdr:colOff>571500</xdr:colOff>
                    <xdr:row>17</xdr:row>
                    <xdr:rowOff>165100</xdr:rowOff>
                  </from>
                  <to>
                    <xdr:col>3</xdr:col>
                    <xdr:colOff>260350</xdr:colOff>
                    <xdr:row>19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1" name="Check Box 35">
              <controlPr defaultSize="0" autoFill="0" autoLine="0" autoPict="0">
                <anchor moveWithCells="1">
                  <from>
                    <xdr:col>3</xdr:col>
                    <xdr:colOff>876300</xdr:colOff>
                    <xdr:row>17</xdr:row>
                    <xdr:rowOff>171450</xdr:rowOff>
                  </from>
                  <to>
                    <xdr:col>4</xdr:col>
                    <xdr:colOff>190500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2" name="Check Box 36">
              <controlPr defaultSize="0" autoFill="0" autoLine="0" autoPict="0">
                <anchor moveWithCells="1">
                  <from>
                    <xdr:col>1</xdr:col>
                    <xdr:colOff>393700</xdr:colOff>
                    <xdr:row>18</xdr:row>
                    <xdr:rowOff>184150</xdr:rowOff>
                  </from>
                  <to>
                    <xdr:col>1</xdr:col>
                    <xdr:colOff>1282700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3" name="Check Box 37">
              <controlPr defaultSize="0" autoFill="0" autoLine="0" autoPict="0">
                <anchor moveWithCells="1">
                  <from>
                    <xdr:col>1</xdr:col>
                    <xdr:colOff>1479550</xdr:colOff>
                    <xdr:row>19</xdr:row>
                    <xdr:rowOff>0</xdr:rowOff>
                  </from>
                  <to>
                    <xdr:col>2</xdr:col>
                    <xdr:colOff>908050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4" name="Check Box 38">
              <controlPr defaultSize="0" autoFill="0" autoLine="0" autoPict="0">
                <anchor moveWithCells="1">
                  <from>
                    <xdr:col>2</xdr:col>
                    <xdr:colOff>1028700</xdr:colOff>
                    <xdr:row>18</xdr:row>
                    <xdr:rowOff>177800</xdr:rowOff>
                  </from>
                  <to>
                    <xdr:col>3</xdr:col>
                    <xdr:colOff>457200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5" name="Check Box 39">
              <controlPr defaultSize="0" autoFill="0" autoLine="0" autoPict="0">
                <anchor moveWithCells="1">
                  <from>
                    <xdr:col>3</xdr:col>
                    <xdr:colOff>450850</xdr:colOff>
                    <xdr:row>18</xdr:row>
                    <xdr:rowOff>177800</xdr:rowOff>
                  </from>
                  <to>
                    <xdr:col>4</xdr:col>
                    <xdr:colOff>44450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6" name="Check Box 40">
              <controlPr defaultSize="0" autoFill="0" autoLine="0" autoPict="0">
                <anchor moveWithCells="1">
                  <from>
                    <xdr:col>1</xdr:col>
                    <xdr:colOff>393700</xdr:colOff>
                    <xdr:row>19</xdr:row>
                    <xdr:rowOff>184150</xdr:rowOff>
                  </from>
                  <to>
                    <xdr:col>1</xdr:col>
                    <xdr:colOff>1479550</xdr:colOff>
                    <xdr:row>21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7" name="Check Box 41">
              <controlPr defaultSize="0" autoFill="0" autoLine="0" autoPict="0">
                <anchor moveWithCells="1">
                  <from>
                    <xdr:col>2</xdr:col>
                    <xdr:colOff>1460500</xdr:colOff>
                    <xdr:row>17</xdr:row>
                    <xdr:rowOff>171450</xdr:rowOff>
                  </from>
                  <to>
                    <xdr:col>3</xdr:col>
                    <xdr:colOff>831850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8" name="Check Box 42">
              <controlPr defaultSize="0" autoFill="0" autoLine="0" autoPict="0">
                <anchor moveWithCells="1">
                  <from>
                    <xdr:col>2</xdr:col>
                    <xdr:colOff>241300</xdr:colOff>
                    <xdr:row>16</xdr:row>
                    <xdr:rowOff>177800</xdr:rowOff>
                  </from>
                  <to>
                    <xdr:col>3</xdr:col>
                    <xdr:colOff>25400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9" name="Check Box 43">
              <controlPr defaultSize="0" autoFill="0" autoLine="0" autoPict="0">
                <anchor moveWithCells="1">
                  <from>
                    <xdr:col>1</xdr:col>
                    <xdr:colOff>406400</xdr:colOff>
                    <xdr:row>22</xdr:row>
                    <xdr:rowOff>0</xdr:rowOff>
                  </from>
                  <to>
                    <xdr:col>2</xdr:col>
                    <xdr:colOff>63500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0" name="Check Box 44">
              <controlPr defaultSize="0" autoFill="0" autoLine="0" autoPict="0">
                <anchor moveWithCells="1">
                  <from>
                    <xdr:col>2</xdr:col>
                    <xdr:colOff>266700</xdr:colOff>
                    <xdr:row>22</xdr:row>
                    <xdr:rowOff>0</xdr:rowOff>
                  </from>
                  <to>
                    <xdr:col>2</xdr:col>
                    <xdr:colOff>1524000</xdr:colOff>
                    <xdr:row>23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1" name="Check Box 45">
              <controlPr defaultSize="0" autoFill="0" autoLine="0" autoPict="0">
                <anchor moveWithCells="1">
                  <from>
                    <xdr:col>3</xdr:col>
                    <xdr:colOff>63500</xdr:colOff>
                    <xdr:row>22</xdr:row>
                    <xdr:rowOff>0</xdr:rowOff>
                  </from>
                  <to>
                    <xdr:col>6</xdr:col>
                    <xdr:colOff>635000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2" name="Check Box 46">
              <controlPr defaultSize="0" autoFill="0" autoLine="0" autoPict="0">
                <anchor moveWithCells="1">
                  <from>
                    <xdr:col>1</xdr:col>
                    <xdr:colOff>406400</xdr:colOff>
                    <xdr:row>22</xdr:row>
                    <xdr:rowOff>171450</xdr:rowOff>
                  </from>
                  <to>
                    <xdr:col>1</xdr:col>
                    <xdr:colOff>1511300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3" name="Check Box 48">
              <controlPr defaultSize="0" autoFill="0" autoLine="0" autoPict="0">
                <anchor moveWithCells="1">
                  <from>
                    <xdr:col>2</xdr:col>
                    <xdr:colOff>266700</xdr:colOff>
                    <xdr:row>22</xdr:row>
                    <xdr:rowOff>184150</xdr:rowOff>
                  </from>
                  <to>
                    <xdr:col>2</xdr:col>
                    <xdr:colOff>1562100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4" name="Check Box 49">
              <controlPr defaultSize="0" autoFill="0" autoLine="0" autoPict="0">
                <anchor moveWithCells="1">
                  <from>
                    <xdr:col>1</xdr:col>
                    <xdr:colOff>44450</xdr:colOff>
                    <xdr:row>24</xdr:row>
                    <xdr:rowOff>171450</xdr:rowOff>
                  </from>
                  <to>
                    <xdr:col>1</xdr:col>
                    <xdr:colOff>711200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5" name="Check Box 50">
              <controlPr defaultSize="0" autoFill="0" autoLine="0" autoPict="0">
                <anchor moveWithCells="1">
                  <from>
                    <xdr:col>1</xdr:col>
                    <xdr:colOff>939800</xdr:colOff>
                    <xdr:row>24</xdr:row>
                    <xdr:rowOff>177800</xdr:rowOff>
                  </from>
                  <to>
                    <xdr:col>2</xdr:col>
                    <xdr:colOff>139700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6" name="Check Box 51">
              <controlPr defaultSize="0" autoFill="0" autoLine="0" autoPict="0">
                <anchor moveWithCells="1">
                  <from>
                    <xdr:col>2</xdr:col>
                    <xdr:colOff>317500</xdr:colOff>
                    <xdr:row>25</xdr:row>
                    <xdr:rowOff>0</xdr:rowOff>
                  </from>
                  <to>
                    <xdr:col>2</xdr:col>
                    <xdr:colOff>762000</xdr:colOff>
                    <xdr:row>26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7" name="Check Box 52">
              <controlPr defaultSize="0" autoFill="0" autoLine="0" autoPict="0">
                <anchor moveWithCells="1">
                  <from>
                    <xdr:col>2</xdr:col>
                    <xdr:colOff>977900</xdr:colOff>
                    <xdr:row>25</xdr:row>
                    <xdr:rowOff>0</xdr:rowOff>
                  </from>
                  <to>
                    <xdr:col>2</xdr:col>
                    <xdr:colOff>1466850</xdr:colOff>
                    <xdr:row>26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8" name="Drop Down 60">
              <controlPr defaultSize="0" autoLine="0" autoPict="0">
                <anchor moveWithCells="1">
                  <from>
                    <xdr:col>3</xdr:col>
                    <xdr:colOff>603250</xdr:colOff>
                    <xdr:row>25</xdr:row>
                    <xdr:rowOff>12700</xdr:rowOff>
                  </from>
                  <to>
                    <xdr:col>3</xdr:col>
                    <xdr:colOff>1549400</xdr:colOff>
                    <xdr:row>25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9" name="Check Box 61">
              <controlPr defaultSize="0" autoFill="0" autoLine="0" autoPict="0">
                <anchor moveWithCells="1">
                  <from>
                    <xdr:col>1</xdr:col>
                    <xdr:colOff>50800</xdr:colOff>
                    <xdr:row>25</xdr:row>
                    <xdr:rowOff>165100</xdr:rowOff>
                  </from>
                  <to>
                    <xdr:col>1</xdr:col>
                    <xdr:colOff>749300</xdr:colOff>
                    <xdr:row>27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40" name="Check Box 62">
              <controlPr defaultSize="0" autoFill="0" autoLine="0" autoPict="0">
                <anchor moveWithCells="1">
                  <from>
                    <xdr:col>2</xdr:col>
                    <xdr:colOff>330200</xdr:colOff>
                    <xdr:row>25</xdr:row>
                    <xdr:rowOff>171450</xdr:rowOff>
                  </from>
                  <to>
                    <xdr:col>2</xdr:col>
                    <xdr:colOff>1352550</xdr:colOff>
                    <xdr:row>27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41" name="Drop Down 63">
              <controlPr defaultSize="0" autoLine="0" autoPict="0">
                <anchor moveWithCells="1">
                  <from>
                    <xdr:col>1</xdr:col>
                    <xdr:colOff>958850</xdr:colOff>
                    <xdr:row>26</xdr:row>
                    <xdr:rowOff>19050</xdr:rowOff>
                  </from>
                  <to>
                    <xdr:col>2</xdr:col>
                    <xdr:colOff>171450</xdr:colOff>
                    <xdr:row>26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42" name="Drop Down 64">
              <controlPr defaultSize="0" autoLine="0" autoPict="0">
                <anchor moveWithCells="1">
                  <from>
                    <xdr:col>2</xdr:col>
                    <xdr:colOff>1339850</xdr:colOff>
                    <xdr:row>26</xdr:row>
                    <xdr:rowOff>31750</xdr:rowOff>
                  </from>
                  <to>
                    <xdr:col>3</xdr:col>
                    <xdr:colOff>558800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43" name="Check Box 65">
              <controlPr defaultSize="0" autoFill="0" autoLine="0" autoPict="0">
                <anchor moveWithCells="1">
                  <from>
                    <xdr:col>1</xdr:col>
                    <xdr:colOff>1143000</xdr:colOff>
                    <xdr:row>17</xdr:row>
                    <xdr:rowOff>171450</xdr:rowOff>
                  </from>
                  <to>
                    <xdr:col>2</xdr:col>
                    <xdr:colOff>482600</xdr:colOff>
                    <xdr:row>19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2:C46"/>
  <sheetViews>
    <sheetView topLeftCell="A8" workbookViewId="0">
      <selection activeCell="B47" sqref="B47"/>
    </sheetView>
  </sheetViews>
  <sheetFormatPr baseColWidth="10" defaultRowHeight="14.5" x14ac:dyDescent="0.35"/>
  <sheetData>
    <row r="2" spans="1:2" x14ac:dyDescent="0.35">
      <c r="A2" t="s">
        <v>50</v>
      </c>
      <c r="B2" t="b">
        <v>0</v>
      </c>
    </row>
    <row r="3" spans="1:2" x14ac:dyDescent="0.35">
      <c r="A3" t="s">
        <v>51</v>
      </c>
      <c r="B3" t="b">
        <v>0</v>
      </c>
    </row>
    <row r="4" spans="1:2" x14ac:dyDescent="0.35">
      <c r="A4" t="s">
        <v>52</v>
      </c>
      <c r="B4" t="b">
        <v>0</v>
      </c>
    </row>
    <row r="5" spans="1:2" x14ac:dyDescent="0.35">
      <c r="A5" t="s">
        <v>53</v>
      </c>
      <c r="B5" t="b">
        <v>0</v>
      </c>
    </row>
    <row r="6" spans="1:2" x14ac:dyDescent="0.35">
      <c r="A6" t="s">
        <v>54</v>
      </c>
      <c r="B6" t="b">
        <v>0</v>
      </c>
    </row>
    <row r="7" spans="1:2" x14ac:dyDescent="0.35">
      <c r="A7" t="s">
        <v>55</v>
      </c>
      <c r="B7" t="b">
        <v>0</v>
      </c>
    </row>
    <row r="8" spans="1:2" x14ac:dyDescent="0.35">
      <c r="A8" t="s">
        <v>56</v>
      </c>
      <c r="B8" t="b">
        <v>0</v>
      </c>
    </row>
    <row r="9" spans="1:2" x14ac:dyDescent="0.35">
      <c r="A9" t="s">
        <v>57</v>
      </c>
      <c r="B9" t="b">
        <v>0</v>
      </c>
    </row>
    <row r="10" spans="1:2" x14ac:dyDescent="0.35">
      <c r="A10" t="s">
        <v>58</v>
      </c>
      <c r="B10" t="b">
        <v>0</v>
      </c>
    </row>
    <row r="11" spans="1:2" x14ac:dyDescent="0.35">
      <c r="A11" t="s">
        <v>59</v>
      </c>
      <c r="B11" t="b">
        <v>0</v>
      </c>
    </row>
    <row r="12" spans="1:2" x14ac:dyDescent="0.35">
      <c r="A12" t="s">
        <v>60</v>
      </c>
      <c r="B12" t="b">
        <v>0</v>
      </c>
    </row>
    <row r="13" spans="1:2" x14ac:dyDescent="0.35">
      <c r="A13" t="s">
        <v>140</v>
      </c>
      <c r="B13" t="b">
        <v>0</v>
      </c>
    </row>
    <row r="14" spans="1:2" x14ac:dyDescent="0.35">
      <c r="A14" t="s">
        <v>67</v>
      </c>
      <c r="B14" t="b">
        <v>0</v>
      </c>
    </row>
    <row r="15" spans="1:2" x14ac:dyDescent="0.35">
      <c r="A15" t="s">
        <v>68</v>
      </c>
      <c r="B15" t="b">
        <v>0</v>
      </c>
    </row>
    <row r="16" spans="1:2" x14ac:dyDescent="0.35">
      <c r="A16">
        <v>22</v>
      </c>
      <c r="B16" t="b">
        <v>0</v>
      </c>
    </row>
    <row r="17" spans="1:2" x14ac:dyDescent="0.35">
      <c r="A17">
        <v>28</v>
      </c>
      <c r="B17" t="b">
        <v>0</v>
      </c>
    </row>
    <row r="18" spans="1:2" x14ac:dyDescent="0.35">
      <c r="A18">
        <v>32</v>
      </c>
      <c r="B18" t="b">
        <v>0</v>
      </c>
    </row>
    <row r="19" spans="1:2" x14ac:dyDescent="0.35">
      <c r="A19">
        <v>36</v>
      </c>
      <c r="B19" t="b">
        <v>0</v>
      </c>
    </row>
    <row r="20" spans="1:2" x14ac:dyDescent="0.35">
      <c r="A20" t="s">
        <v>69</v>
      </c>
      <c r="B20" t="b">
        <v>0</v>
      </c>
    </row>
    <row r="21" spans="1:2" x14ac:dyDescent="0.35">
      <c r="A21" t="s">
        <v>96</v>
      </c>
      <c r="B21" t="b">
        <v>0</v>
      </c>
    </row>
    <row r="22" spans="1:2" x14ac:dyDescent="0.35">
      <c r="A22" t="s">
        <v>106</v>
      </c>
      <c r="B22" t="b">
        <v>0</v>
      </c>
    </row>
    <row r="23" spans="1:2" x14ac:dyDescent="0.35">
      <c r="A23" t="s">
        <v>109</v>
      </c>
      <c r="B23" t="b">
        <v>0</v>
      </c>
    </row>
    <row r="24" spans="1:2" x14ac:dyDescent="0.35">
      <c r="A24" t="s">
        <v>110</v>
      </c>
      <c r="B24" t="b">
        <v>0</v>
      </c>
    </row>
    <row r="25" spans="1:2" x14ac:dyDescent="0.35">
      <c r="A25" t="s">
        <v>111</v>
      </c>
      <c r="B25" t="b">
        <v>0</v>
      </c>
    </row>
    <row r="26" spans="1:2" x14ac:dyDescent="0.35">
      <c r="A26" t="s">
        <v>112</v>
      </c>
      <c r="B26" t="b">
        <v>0</v>
      </c>
    </row>
    <row r="27" spans="1:2" x14ac:dyDescent="0.35">
      <c r="A27" t="s">
        <v>113</v>
      </c>
      <c r="B27" t="b">
        <v>0</v>
      </c>
    </row>
    <row r="28" spans="1:2" x14ac:dyDescent="0.35">
      <c r="A28" t="s">
        <v>131</v>
      </c>
      <c r="B28" t="b">
        <v>0</v>
      </c>
    </row>
    <row r="29" spans="1:2" x14ac:dyDescent="0.35">
      <c r="A29" t="s">
        <v>132</v>
      </c>
      <c r="B29" t="b">
        <v>0</v>
      </c>
    </row>
    <row r="30" spans="1:2" x14ac:dyDescent="0.35">
      <c r="A30" t="s">
        <v>133</v>
      </c>
      <c r="B30" t="b">
        <v>0</v>
      </c>
    </row>
    <row r="31" spans="1:2" x14ac:dyDescent="0.35">
      <c r="A31" t="s">
        <v>134</v>
      </c>
      <c r="B31" t="b">
        <v>0</v>
      </c>
    </row>
    <row r="32" spans="1:2" x14ac:dyDescent="0.35">
      <c r="B32">
        <v>0</v>
      </c>
    </row>
    <row r="33" spans="1:3" x14ac:dyDescent="0.35">
      <c r="B33">
        <v>1</v>
      </c>
    </row>
    <row r="34" spans="1:3" x14ac:dyDescent="0.35">
      <c r="B34">
        <v>2</v>
      </c>
    </row>
    <row r="35" spans="1:3" x14ac:dyDescent="0.35">
      <c r="B35">
        <v>3</v>
      </c>
    </row>
    <row r="36" spans="1:3" x14ac:dyDescent="0.35">
      <c r="B36">
        <v>4</v>
      </c>
    </row>
    <row r="37" spans="1:3" x14ac:dyDescent="0.35">
      <c r="B37">
        <v>5</v>
      </c>
    </row>
    <row r="38" spans="1:3" x14ac:dyDescent="0.35">
      <c r="B38">
        <v>6</v>
      </c>
    </row>
    <row r="39" spans="1:3" x14ac:dyDescent="0.35">
      <c r="B39">
        <v>7</v>
      </c>
    </row>
    <row r="40" spans="1:3" x14ac:dyDescent="0.35">
      <c r="B40">
        <v>8</v>
      </c>
    </row>
    <row r="41" spans="1:3" x14ac:dyDescent="0.35">
      <c r="B41">
        <v>9</v>
      </c>
    </row>
    <row r="42" spans="1:3" x14ac:dyDescent="0.35">
      <c r="B42">
        <v>10</v>
      </c>
    </row>
    <row r="43" spans="1:3" x14ac:dyDescent="0.35">
      <c r="B43">
        <v>1</v>
      </c>
    </row>
    <row r="44" spans="1:3" x14ac:dyDescent="0.35">
      <c r="A44" t="s">
        <v>136</v>
      </c>
      <c r="B44" t="b">
        <v>0</v>
      </c>
      <c r="C44">
        <v>0</v>
      </c>
    </row>
    <row r="45" spans="1:3" x14ac:dyDescent="0.35">
      <c r="A45" t="s">
        <v>137</v>
      </c>
      <c r="B45" t="b">
        <v>0</v>
      </c>
      <c r="C45">
        <v>1</v>
      </c>
    </row>
    <row r="46" spans="1:3" x14ac:dyDescent="0.35">
      <c r="A46" t="b">
        <v>0</v>
      </c>
      <c r="B46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RESERVATION POLARSTEM</vt:lpstr>
      <vt:lpstr>NE PAS MODIFIER</vt:lpstr>
    </vt:vector>
  </TitlesOfParts>
  <Company>Smith and Nephew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NASSAR, ALEXANDRE</dc:creator>
  <cp:lastModifiedBy>NASSAR, ALEXANDRE</cp:lastModifiedBy>
  <cp:lastPrinted>2017-11-21T10:22:40Z</cp:lastPrinted>
  <dcterms:created xsi:type="dcterms:W3CDTF">2017-11-20T13:08:42Z</dcterms:created>
  <dcterms:modified xsi:type="dcterms:W3CDTF">2018-01-19T09:08:29Z</dcterms:modified>
</cp:coreProperties>
</file>